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38" activeTab="6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Проверка" sheetId="9" r:id="rId9"/>
    <sheet name="REESTR_START" sheetId="10" state="hidden" r:id="rId10"/>
    <sheet name="REESTR_ORG" sheetId="11" state="hidden" r:id="rId11"/>
    <sheet name="REESTR" sheetId="12" state="hidden" r:id="rId12"/>
    <sheet name="TEHSHEET" sheetId="13" state="hidden" r:id="rId13"/>
    <sheet name="tech" sheetId="14" state="hidden" r:id="rId14"/>
  </sheets>
  <externalReferences>
    <externalReference r:id="rId17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ORG_VS">'REESTR_ORG'!$A$2:$H$80</definedName>
    <definedName name="logical">'TEHSHEET'!$B$3:$B$4</definedName>
    <definedName name="mo">'Титульный'!$G$23</definedName>
    <definedName name="MO_LIST_10">'REESTR'!$B$15</definedName>
    <definedName name="MO_LIST_11">'REESTR'!$B$16</definedName>
    <definedName name="MO_LIST_12">'REESTR'!$B$17</definedName>
    <definedName name="MO_LIST_13">'REESTR'!$B$18</definedName>
    <definedName name="MO_LIST_14">'REESTR'!$B$19</definedName>
    <definedName name="MO_LIST_15">'REESTR'!$B$20</definedName>
    <definedName name="MO_LIST_16">'REESTR'!$B$21</definedName>
    <definedName name="MO_LIST_17">'REESTR'!$B$22:$B$23</definedName>
    <definedName name="MO_LIST_18">'REESTR'!$B$24:$B$29</definedName>
    <definedName name="MO_LIST_19">'REESTR'!$B$30:$B$33</definedName>
    <definedName name="MO_LIST_2">'REESTR'!$B$2:$B$5</definedName>
    <definedName name="MO_LIST_20">'REESTR'!$B$34:$B$41</definedName>
    <definedName name="MO_LIST_21">'REESTR'!$B$42:$B$51</definedName>
    <definedName name="MO_LIST_22">'REESTR'!$B$52:$B$56</definedName>
    <definedName name="MO_LIST_23">'REESTR'!$B$57</definedName>
    <definedName name="MO_LIST_24">'REESTR'!$B$58:$B$65</definedName>
    <definedName name="MO_LIST_25">'REESTR'!$B$66:$B$68</definedName>
    <definedName name="MO_LIST_26">'REESTR'!$B$69</definedName>
    <definedName name="MO_LIST_27">'REESTR'!$B$70</definedName>
    <definedName name="MO_LIST_28">'REESTR'!$B$71</definedName>
    <definedName name="MO_LIST_29">'REESTR'!$B$72:$B$77</definedName>
    <definedName name="MO_LIST_3">'REESTR'!$B$6:$B$7</definedName>
    <definedName name="MO_LIST_30">'REESTR'!$B$78:$B$79</definedName>
    <definedName name="MO_LIST_31">'REESTR'!$B$80</definedName>
    <definedName name="MO_LIST_32">'REESTR'!$B$81</definedName>
    <definedName name="MO_LIST_33">'REESTR'!$B$82:$B$87</definedName>
    <definedName name="MO_LIST_34">'REESTR'!$B$88:$B$93</definedName>
    <definedName name="MO_LIST_35">'REESTR'!$B$94:$B$103</definedName>
    <definedName name="MO_LIST_36">'REESTR'!$B$104</definedName>
    <definedName name="MO_LIST_37">'REESTR'!$B$105</definedName>
    <definedName name="MO_LIST_38">'REESTR'!$B$106:$B$115</definedName>
    <definedName name="MO_LIST_39">'REESTR'!$B$116:$B$125</definedName>
    <definedName name="MO_LIST_4">'REESTR'!$B$8:$B$9</definedName>
    <definedName name="MO_LIST_40">'REESTR'!$B$126</definedName>
    <definedName name="MO_LIST_41">'REESTR'!$B$127:$B$133</definedName>
    <definedName name="MO_LIST_42">'REESTR'!$B$134:$B$142</definedName>
    <definedName name="MO_LIST_43">'REESTR'!$B$143:$B$149</definedName>
    <definedName name="MO_LIST_44">'REESTR'!$B$150:$B$155</definedName>
    <definedName name="MO_LIST_45">'REESTR'!$B$156</definedName>
    <definedName name="MO_LIST_46">'REESTR'!$B$157:$B$164</definedName>
    <definedName name="MO_LIST_47">'REESTR'!$B$165:$B$171</definedName>
    <definedName name="MO_LIST_48">'REESTR'!$B$172:$B$176</definedName>
    <definedName name="MO_LIST_5">'REESTR'!$B$10</definedName>
    <definedName name="MO_LIST_6">'REESTR'!$B$11</definedName>
    <definedName name="MO_LIST_7">'REESTR'!$B$12</definedName>
    <definedName name="MO_LIST_8">'REESTR'!$B$13</definedName>
    <definedName name="MO_LIST_9">'REESTR'!$B$14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'REESTR'!$D$2:$D$48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(#NAME?,#NAME?)</definedName>
    <definedName name="SCOPE_PER_PRT">(#NAME?,#NAME?,#NAME?,#NAME?)</definedName>
    <definedName name="SCOPE_SV_PRT">(#NAME?,#NAME?,#NAME?)</definedName>
    <definedName name="T2_DiapProt">(#NAME?,#NAME?)</definedName>
    <definedName name="T6_Protect">(#NAME?,#NAME?)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<sst xmlns="http://schemas.openxmlformats.org/spreadsheetml/2006/main" count="1764" uniqueCount="1056">
  <si>
    <t>Инструкция по заполнению шаблона</t>
  </si>
  <si>
    <t>Субъект РФ</t>
  </si>
  <si>
    <t>Приморский край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</si>
  <si>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</si>
  <si>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</si>
  <si>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</si>
  <si>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</si>
  <si>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</si>
  <si>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</si>
  <si>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</si>
  <si>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</si>
  <si>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</si>
  <si>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Показатели подлежащие раскрытию в сфере водоотведения и (или) очистки сточных вод</t>
  </si>
  <si>
    <t>Отчетный год: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</si>
  <si>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</si>
  <si>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</si>
  <si>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</si>
  <si>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</si>
  <si>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</si>
  <si>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</si>
  <si>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</si>
  <si>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</si>
  <si>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</si>
  <si>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ОАО "МАВ"</t>
  </si>
  <si>
    <t>Наименование ПОДРАЗДЕЛЕНИЯ</t>
  </si>
  <si>
    <t>(заполняется, 
если в ячейке "F11" - "да")</t>
  </si>
  <si>
    <t>ИНН организации</t>
  </si>
  <si>
    <t>Наличие 2-ставочного тарифа</t>
  </si>
  <si>
    <t>КПП организации</t>
  </si>
  <si>
    <t>Нет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</si>
  <si>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</si>
  <si>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</si>
  <si>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</si>
  <si>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</si>
  <si>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Артемовский городской округ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</si>
  <si>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</si>
  <si>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</si>
  <si>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</si>
  <si>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</si>
  <si>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50700000</t>
  </si>
  <si>
    <t>L1.1</t>
  </si>
  <si>
    <t>Юридический адрес</t>
  </si>
  <si>
    <t>г. Артем ул. Портовая, 41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</si>
  <si>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</si>
  <si>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</si>
  <si>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</si>
  <si>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</si>
  <si>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</si>
  <si>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</si>
  <si>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Четвериков Максим Геннадьевич</t>
  </si>
  <si>
    <t>L2.2</t>
  </si>
  <si>
    <t>Руководитель.Телефон</t>
  </si>
  <si>
    <t>Контактный телефон</t>
  </si>
  <si>
    <t>4232306999</t>
  </si>
  <si>
    <t>L3.1</t>
  </si>
  <si>
    <t>Гл.бухгалтер.ФИО</t>
  </si>
  <si>
    <t>Главный бухгалтер</t>
  </si>
  <si>
    <t>Важанова Ольга Сергеевна</t>
  </si>
  <si>
    <t>L3.2</t>
  </si>
  <si>
    <t>Гл.бухгалтер.Телефон</t>
  </si>
  <si>
    <t>306813</t>
  </si>
  <si>
    <t>L4.1</t>
  </si>
  <si>
    <t>Ответственный.ФИО</t>
  </si>
  <si>
    <t>Должностное лицо, ответственное за составление формы</t>
  </si>
  <si>
    <t>Курбан А.В.</t>
  </si>
  <si>
    <t>L4.2</t>
  </si>
  <si>
    <t>Ответственный.Должность</t>
  </si>
  <si>
    <t>Должность</t>
  </si>
  <si>
    <t xml:space="preserve"> начальник службы ТиСТО</t>
  </si>
  <si>
    <t>L4.3</t>
  </si>
  <si>
    <t>Ответственный.Телефон</t>
  </si>
  <si>
    <t>84232306910</t>
  </si>
  <si>
    <t>L4.4</t>
  </si>
  <si>
    <t>Ответственный. E-Mail</t>
  </si>
  <si>
    <t>kurbanAV@vvo.aero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</si>
  <si>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</si>
  <si>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</si>
  <si>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</si>
  <si>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</si>
  <si>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</si>
  <si>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</si>
  <si>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</si>
  <si>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</si>
  <si>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</si>
  <si>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</si>
  <si>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</si>
  <si>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</si>
  <si>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</si>
  <si>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</si>
  <si>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</si>
  <si>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</si>
  <si>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</si>
  <si>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</si>
  <si>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</si>
  <si>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</si>
  <si>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</si>
  <si>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водоотведение, в том числе:</t>
  </si>
  <si>
    <t>Население:</t>
  </si>
  <si>
    <t>одноставочный</t>
  </si>
  <si>
    <t>руб./куб. м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</si>
  <si>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</si>
  <si>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</si>
  <si>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</si>
  <si>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</si>
  <si>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</si>
  <si>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</si>
  <si>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77/4 от 22.12.2011</t>
  </si>
  <si>
    <t>Департамент по тарифам ПК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</si>
  <si>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</si>
  <si>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</si>
  <si>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</si>
  <si>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</si>
  <si>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</si>
  <si>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</si>
  <si>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</si>
  <si>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</si>
  <si>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</si>
  <si>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</si>
  <si>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</si>
  <si>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</si>
  <si>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</si>
  <si>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</si>
  <si>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</si>
  <si>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</si>
  <si>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</si>
  <si>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</si>
  <si>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</si>
  <si>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</si>
  <si>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</si>
  <si>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</si>
  <si>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</si>
  <si>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</si>
  <si>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</si>
  <si>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</si>
  <si>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</si>
  <si>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</si>
  <si>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</si>
  <si>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</si>
  <si>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</si>
  <si>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</si>
  <si>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</si>
  <si>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</si>
  <si>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</si>
  <si>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</si>
  <si>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</si>
  <si>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</si>
  <si>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0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</si>
  <si>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</si>
  <si>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</si>
  <si>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</si>
  <si>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</si>
  <si>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</si>
  <si>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</si>
  <si>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</si>
  <si>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</si>
  <si>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</si>
  <si>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</si>
  <si>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</si>
  <si>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</si>
  <si>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</si>
  <si>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</si>
  <si>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</si>
  <si>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</si>
  <si>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</si>
  <si>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</si>
  <si>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</si>
  <si>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</si>
  <si>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</si>
  <si>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</si>
  <si>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</si>
  <si>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</si>
  <si>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</si>
  <si>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</si>
  <si>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</si>
  <si>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</si>
  <si>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</si>
  <si>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</si>
  <si>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</si>
  <si>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</si>
  <si>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</si>
  <si>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</si>
  <si>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</si>
  <si>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</si>
  <si>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</si>
  <si>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</si>
  <si>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</si>
  <si>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</si>
  <si>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</si>
  <si>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</si>
  <si>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</si>
  <si>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</si>
  <si>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</si>
  <si>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</si>
  <si>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</si>
  <si>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</si>
  <si>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</si>
  <si>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</si>
  <si>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</si>
  <si>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</si>
  <si>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</si>
  <si>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</si>
  <si>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</si>
  <si>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</si>
  <si>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</si>
  <si>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</si>
  <si>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</si>
  <si>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</si>
  <si>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</si>
  <si>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</si>
  <si>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</si>
  <si>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</si>
  <si>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</si>
  <si>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</si>
  <si>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</si>
  <si>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</si>
  <si>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</si>
  <si>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</si>
  <si>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</si>
  <si>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</si>
  <si>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</si>
  <si>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</si>
  <si>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</si>
  <si>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</si>
  <si>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</si>
  <si>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</si>
  <si>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</si>
  <si>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</si>
  <si>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</si>
  <si>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</si>
  <si>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</si>
  <si>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</si>
  <si>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</si>
  <si>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</si>
  <si>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</si>
  <si>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</si>
  <si>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</si>
  <si>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</si>
  <si>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</si>
  <si>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</si>
  <si>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</si>
  <si>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</si>
  <si>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</si>
  <si>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</si>
  <si>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</si>
  <si>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</si>
  <si>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</si>
  <si>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</si>
  <si>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</si>
  <si>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</si>
  <si>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</si>
  <si>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</si>
  <si>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</si>
  <si>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</si>
  <si>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</si>
  <si>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</si>
  <si>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</si>
  <si>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</si>
  <si>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</si>
  <si>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</si>
  <si>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</si>
  <si>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</si>
  <si>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</si>
  <si>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</si>
  <si>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</si>
  <si>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</si>
  <si>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</si>
  <si>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</si>
  <si>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</si>
  <si>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</si>
  <si>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</si>
  <si>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</si>
  <si>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</si>
  <si>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</si>
  <si>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</si>
  <si>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</si>
  <si>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</si>
  <si>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</si>
  <si>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</si>
  <si>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</si>
  <si>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</si>
  <si>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</si>
  <si>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</si>
  <si>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</si>
  <si>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</si>
  <si>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</si>
  <si>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</si>
  <si>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</si>
  <si>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</si>
  <si>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</si>
  <si>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</si>
  <si>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</si>
  <si>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</si>
  <si>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</si>
  <si>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</si>
  <si>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</si>
  <si>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</si>
  <si>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</si>
  <si>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</si>
  <si>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</si>
  <si>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</si>
  <si>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</si>
  <si>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</si>
  <si>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</si>
  <si>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</si>
  <si>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</si>
  <si>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</si>
  <si>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</si>
  <si>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Причина</t>
  </si>
  <si>
    <t>Статус ошибки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</si>
  <si>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</si>
  <si>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</si>
  <si>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</si>
  <si>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</si>
  <si>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</si>
  <si>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</si>
  <si>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</si>
  <si>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Анучинский муниципальный район</t>
  </si>
  <si>
    <t>Анучинское сельское поселение</t>
  </si>
  <si>
    <t>05602402</t>
  </si>
  <si>
    <t>ООО Спектр Плюс</t>
  </si>
  <si>
    <t>2513004290</t>
  </si>
  <si>
    <t>251301001</t>
  </si>
  <si>
    <t>оказание услуг в сфере водоснабжения, водоотведения и очистки сточных вод</t>
  </si>
  <si>
    <t>Чернышевское сельское поселение</t>
  </si>
  <si>
    <t>05602419</t>
  </si>
  <si>
    <t>ФГУ "Комбинат "Авангард"</t>
  </si>
  <si>
    <t>2513001780</t>
  </si>
  <si>
    <t>КГУП Приморский водоканал</t>
  </si>
  <si>
    <t>2503022413</t>
  </si>
  <si>
    <t>254250001</t>
  </si>
  <si>
    <t>Владивостокский городской округ</t>
  </si>
  <si>
    <t>ОАО "Водоканал" г. Владивосток</t>
  </si>
  <si>
    <t>2538093800</t>
  </si>
  <si>
    <t>253801001</t>
  </si>
  <si>
    <t>Город Арсеньев</t>
  </si>
  <si>
    <t>КГУП Примтеплоэнерго</t>
  </si>
  <si>
    <t>2536112729</t>
  </si>
  <si>
    <t>250132001</t>
  </si>
  <si>
    <t>Город Дальнегорск</t>
  </si>
  <si>
    <t>МУП Горводоканал ДГО</t>
  </si>
  <si>
    <t>2505010935</t>
  </si>
  <si>
    <t>250501001</t>
  </si>
  <si>
    <t>Город Дальнереченск</t>
  </si>
  <si>
    <t>ООО "Кристал"</t>
  </si>
  <si>
    <t>2506009555</t>
  </si>
  <si>
    <t>250601001</t>
  </si>
  <si>
    <t>Городской округ ЗАТО Большой Камень</t>
  </si>
  <si>
    <t>000 Водоканал</t>
  </si>
  <si>
    <t>2503017646</t>
  </si>
  <si>
    <t>250301001</t>
  </si>
  <si>
    <t>ОАО Дальневосточный завод Звезда</t>
  </si>
  <si>
    <t>2503000748</t>
  </si>
  <si>
    <t>Городской округ ЗАТО Фокино</t>
  </si>
  <si>
    <t>ООО "Водоканал"</t>
  </si>
  <si>
    <t>2512302576</t>
  </si>
  <si>
    <t>251201001</t>
  </si>
  <si>
    <t>ООО Соцстройсервис</t>
  </si>
  <si>
    <t>2512302329</t>
  </si>
  <si>
    <t>Дальнереченский муниципальный район</t>
  </si>
  <si>
    <t>Веденкинское сельское поселение</t>
  </si>
  <si>
    <t>05607408</t>
  </si>
  <si>
    <t>ООО КРЭК(1)</t>
  </si>
  <si>
    <t>2056010254</t>
  </si>
  <si>
    <t>Кавалеровский муниципальный район</t>
  </si>
  <si>
    <t>Кавалеровкое городское поселение</t>
  </si>
  <si>
    <t>05610151</t>
  </si>
  <si>
    <t>251532001</t>
  </si>
  <si>
    <t>Лазовский муниципальный район</t>
  </si>
  <si>
    <t>Преображенское городское поселение</t>
  </si>
  <si>
    <t>05617157</t>
  </si>
  <si>
    <t>ООО Водоканал</t>
  </si>
  <si>
    <t>2518115607</t>
  </si>
  <si>
    <t>251801001</t>
  </si>
  <si>
    <t>Лесозаводский городской округ</t>
  </si>
  <si>
    <t>МУП Ружинское предприятие водоснабжения и водоотведения</t>
  </si>
  <si>
    <t>2507011758</t>
  </si>
  <si>
    <t>250701001</t>
  </si>
  <si>
    <t>ОАО "Электросервис", г.Лесозаводск</t>
  </si>
  <si>
    <t>2507003122</t>
  </si>
  <si>
    <t>оказание услуг в сфере водоотведения и очистки сточных вод</t>
  </si>
  <si>
    <t>Михайловский муниципальный район</t>
  </si>
  <si>
    <t>Ивановкое сельское поселение</t>
  </si>
  <si>
    <t>05620408</t>
  </si>
  <si>
    <t>ООО Ивановская вода</t>
  </si>
  <si>
    <t>2520003876</t>
  </si>
  <si>
    <t>252001001</t>
  </si>
  <si>
    <t>Кремовское сельское поселение</t>
  </si>
  <si>
    <t>05620410</t>
  </si>
  <si>
    <t>ООО "Союз-К"</t>
  </si>
  <si>
    <t>2520004439</t>
  </si>
  <si>
    <t>Михайловское сельское поселение</t>
  </si>
  <si>
    <t>05620419</t>
  </si>
  <si>
    <t>ООО Водоканал Михайловский</t>
  </si>
  <si>
    <t>2520002230</t>
  </si>
  <si>
    <t>Новошахтинское городское поселение</t>
  </si>
  <si>
    <t>05620154</t>
  </si>
  <si>
    <t>МУП Родник</t>
  </si>
  <si>
    <t>2520003940</t>
  </si>
  <si>
    <t>МУП "Тихоречное"</t>
  </si>
  <si>
    <t>2513004117</t>
  </si>
  <si>
    <t>ФГУ комбинат "Арктика"</t>
  </si>
  <si>
    <t>2513001797</t>
  </si>
  <si>
    <t>Надеждинский муниципальный район</t>
  </si>
  <si>
    <t>Надеждинское сельское поселение</t>
  </si>
  <si>
    <t>05623402</t>
  </si>
  <si>
    <t>ООО Спецавтохозяйство</t>
  </si>
  <si>
    <t>2521009172</t>
  </si>
  <si>
    <t>252101001</t>
  </si>
  <si>
    <t>24</t>
  </si>
  <si>
    <t>ФГУ "Комбинат "Чайка"</t>
  </si>
  <si>
    <t>2521002240</t>
  </si>
  <si>
    <t>25</t>
  </si>
  <si>
    <t>Раздольненское сельское поселение</t>
  </si>
  <si>
    <t>05623404</t>
  </si>
  <si>
    <t>ООО "Вулкан"</t>
  </si>
  <si>
    <t>2521009790</t>
  </si>
  <si>
    <t>26</t>
  </si>
  <si>
    <t>ООО Поларис-групп</t>
  </si>
  <si>
    <t>2540080780</t>
  </si>
  <si>
    <t>254001001</t>
  </si>
  <si>
    <t>27</t>
  </si>
  <si>
    <t>Тавричанское сельское поселение</t>
  </si>
  <si>
    <t>05623407</t>
  </si>
  <si>
    <t>ООО КЭП</t>
  </si>
  <si>
    <t>2521010756</t>
  </si>
  <si>
    <t>28</t>
  </si>
  <si>
    <t>Находкинский городской округ</t>
  </si>
  <si>
    <t>МУП Находка-Водоканал</t>
  </si>
  <si>
    <t>2508058565</t>
  </si>
  <si>
    <t>250801001</t>
  </si>
  <si>
    <t>29</t>
  </si>
  <si>
    <t>ОАО "Находкинская база активного морского рыболовства"</t>
  </si>
  <si>
    <t>2508043665</t>
  </si>
  <si>
    <t>250802001</t>
  </si>
  <si>
    <t>30</t>
  </si>
  <si>
    <t>ОАО "Российские железные дороги"</t>
  </si>
  <si>
    <t>7708503727</t>
  </si>
  <si>
    <t>272102001</t>
  </si>
  <si>
    <t>31</t>
  </si>
  <si>
    <t>ООО Инфраструктура</t>
  </si>
  <si>
    <t>2508082399</t>
  </si>
  <si>
    <t>32</t>
  </si>
  <si>
    <t>ООО Форд-Ност</t>
  </si>
  <si>
    <t>2508056215</t>
  </si>
  <si>
    <t>33</t>
  </si>
  <si>
    <t>Октябрьский муниципальный район</t>
  </si>
  <si>
    <t>Галенкинское сельское поселение</t>
  </si>
  <si>
    <t>05626402</t>
  </si>
  <si>
    <t>ООО Бриз</t>
  </si>
  <si>
    <t>2522000743</t>
  </si>
  <si>
    <t>252201001</t>
  </si>
  <si>
    <t>34</t>
  </si>
  <si>
    <t>Покровское сельское поселение</t>
  </si>
  <si>
    <t>05626410</t>
  </si>
  <si>
    <t>МУП Покровское</t>
  </si>
  <si>
    <t>2522000158</t>
  </si>
  <si>
    <t>35</t>
  </si>
  <si>
    <t>Поселок Липовцы</t>
  </si>
  <si>
    <t>5626154</t>
  </si>
  <si>
    <t>ООО ОКП</t>
  </si>
  <si>
    <t>2522001218</t>
  </si>
  <si>
    <t>36</t>
  </si>
  <si>
    <t>партизанский городской округ</t>
  </si>
  <si>
    <t>ООО Партизанское водоснабжение</t>
  </si>
  <si>
    <t>2505010117</t>
  </si>
  <si>
    <t>250901001</t>
  </si>
  <si>
    <t>37</t>
  </si>
  <si>
    <t>Партизанский муниципальный район</t>
  </si>
  <si>
    <t>Новицкое сельское поселение</t>
  </si>
  <si>
    <t>05630410</t>
  </si>
  <si>
    <t>ООО Новицкое</t>
  </si>
  <si>
    <t>2524111801</t>
  </si>
  <si>
    <t>252401001</t>
  </si>
  <si>
    <t>38</t>
  </si>
  <si>
    <t>Новолитовское сельское поселение</t>
  </si>
  <si>
    <t>05630413</t>
  </si>
  <si>
    <t>ООО "ЖЭУ Волчанец"</t>
  </si>
  <si>
    <t>2524112107</t>
  </si>
  <si>
    <t>39</t>
  </si>
  <si>
    <t>Пограничный муниципальный район</t>
  </si>
  <si>
    <t>Пограничное городское поселение</t>
  </si>
  <si>
    <t>05632151</t>
  </si>
  <si>
    <t>МУП Коммунсервис</t>
  </si>
  <si>
    <t>2525000685</t>
  </si>
  <si>
    <t>252501001</t>
  </si>
  <si>
    <t>40</t>
  </si>
  <si>
    <t>Сергеевское сельское поселение</t>
  </si>
  <si>
    <t>05630419</t>
  </si>
  <si>
    <t>ООО Жилищно-коммунальное хозяйство</t>
  </si>
  <si>
    <t>25241117067</t>
  </si>
  <si>
    <t>41</t>
  </si>
  <si>
    <t>05632416</t>
  </si>
  <si>
    <t>Пограничная квартирно-эксплуатационная часть</t>
  </si>
  <si>
    <t>2525007296</t>
  </si>
  <si>
    <t>42</t>
  </si>
  <si>
    <t>Пожарский муниципальный район</t>
  </si>
  <si>
    <t>Губеровское сельское поселение</t>
  </si>
  <si>
    <t>05634407</t>
  </si>
  <si>
    <t>ООО Техноком</t>
  </si>
  <si>
    <t>2526009360</t>
  </si>
  <si>
    <t>252601100</t>
  </si>
  <si>
    <t>43</t>
  </si>
  <si>
    <t>Лучегорское городское поселение</t>
  </si>
  <si>
    <t>05634151</t>
  </si>
  <si>
    <t>ЗАО Жилищно-коммунальное управление</t>
  </si>
  <si>
    <t>2526003671</t>
  </si>
  <si>
    <t>252601001</t>
  </si>
  <si>
    <t>44</t>
  </si>
  <si>
    <t>Светлогорское сельское поселение</t>
  </si>
  <si>
    <t>05634421</t>
  </si>
  <si>
    <t>ООО УК ПВЭСиК</t>
  </si>
  <si>
    <t>2526009578</t>
  </si>
  <si>
    <t>45</t>
  </si>
  <si>
    <t>Спасский городской округ</t>
  </si>
  <si>
    <t>МУП РЭУ-2 микрорайона им. С. Лазо</t>
  </si>
  <si>
    <t>2510001679</t>
  </si>
  <si>
    <t>251001001</t>
  </si>
  <si>
    <t>46</t>
  </si>
  <si>
    <t>ОАО "Спасский комбинат асбестоцементных изделий"</t>
  </si>
  <si>
    <t>2510000386</t>
  </si>
  <si>
    <t>47</t>
  </si>
  <si>
    <t>ООО "Спассктеплоэнерго"</t>
  </si>
  <si>
    <t>2510009886</t>
  </si>
  <si>
    <t>48</t>
  </si>
  <si>
    <t>Спасский муниципальный район</t>
  </si>
  <si>
    <t>Спасское сельское поселение</t>
  </si>
  <si>
    <t>05637440</t>
  </si>
  <si>
    <t>ООО Спасские коммунальные системы</t>
  </si>
  <si>
    <t>2510009519</t>
  </si>
  <si>
    <t>49</t>
  </si>
  <si>
    <t>Хвалынское сельское поселение</t>
  </si>
  <si>
    <t>05637443</t>
  </si>
  <si>
    <t>ООО Артель</t>
  </si>
  <si>
    <t>2510010923</t>
  </si>
  <si>
    <t>50</t>
  </si>
  <si>
    <t>Тернейский муниципальный район</t>
  </si>
  <si>
    <t>Пластунское городское поселение</t>
  </si>
  <si>
    <t>05640155</t>
  </si>
  <si>
    <t>МУП "Коммунальный комплекс Пластун"</t>
  </si>
  <si>
    <t>2528885436</t>
  </si>
  <si>
    <t>252801001</t>
  </si>
  <si>
    <t>51</t>
  </si>
  <si>
    <t>Уссурийский городской округ</t>
  </si>
  <si>
    <t>МУП "Уссурийск-Водоканал"</t>
  </si>
  <si>
    <t>2511040110</t>
  </si>
  <si>
    <t>251101001</t>
  </si>
  <si>
    <t>52</t>
  </si>
  <si>
    <t>Покровская квартирно-эксплуатационная часть ДВВО МО РФ</t>
  </si>
  <si>
    <t>2522010269</t>
  </si>
  <si>
    <t>53</t>
  </si>
  <si>
    <t>Ханкайский муниципальный район</t>
  </si>
  <si>
    <t>Камень-Рыболовское сельское поселение</t>
  </si>
  <si>
    <t>05646404</t>
  </si>
  <si>
    <t>ООО "Водоканал Ханкайский"</t>
  </si>
  <si>
    <t>2530007718</t>
  </si>
  <si>
    <t>253001001</t>
  </si>
  <si>
    <t>54</t>
  </si>
  <si>
    <t>Хасанский муниципальный район</t>
  </si>
  <si>
    <t>Барабашское сельское поселение</t>
  </si>
  <si>
    <t>05648402</t>
  </si>
  <si>
    <t>Барабашская квартирно-эксплуатационная часть</t>
  </si>
  <si>
    <t>2531004624</t>
  </si>
  <si>
    <t>253101001</t>
  </si>
  <si>
    <t>55</t>
  </si>
  <si>
    <t>Поселок Славянка</t>
  </si>
  <si>
    <t>05648151</t>
  </si>
  <si>
    <t>ООО "Востокбункер-ДВ"</t>
  </si>
  <si>
    <t>2531004127</t>
  </si>
  <si>
    <t>253101002</t>
  </si>
  <si>
    <t>56</t>
  </si>
  <si>
    <t>Приморское городское поселение</t>
  </si>
  <si>
    <t>05648161</t>
  </si>
  <si>
    <t>КГУП "Примтеплоэнерго"</t>
  </si>
  <si>
    <t>253601001</t>
  </si>
  <si>
    <t>57</t>
  </si>
  <si>
    <t>Хасанское городское поселение</t>
  </si>
  <si>
    <t>05648170</t>
  </si>
  <si>
    <t>ООО Гранит</t>
  </si>
  <si>
    <t>2531008996</t>
  </si>
  <si>
    <t>58</t>
  </si>
  <si>
    <t>Хорольский муниципальный район</t>
  </si>
  <si>
    <t>Хорольское сельское поселение</t>
  </si>
  <si>
    <t>05650425</t>
  </si>
  <si>
    <t>МУП Водоканал</t>
  </si>
  <si>
    <t>2532006550</t>
  </si>
  <si>
    <t>253201001</t>
  </si>
  <si>
    <t>59</t>
  </si>
  <si>
    <t>Черниговский муниципальный район</t>
  </si>
  <si>
    <t>Реттиховское городское поселение</t>
  </si>
  <si>
    <t>05653155</t>
  </si>
  <si>
    <t>2533009882</t>
  </si>
  <si>
    <t>60</t>
  </si>
  <si>
    <t>Сибирцевское городское поселение</t>
  </si>
  <si>
    <t>05653158</t>
  </si>
  <si>
    <t>МУП СГП "Теплоэнерго" п.Сибирцево</t>
  </si>
  <si>
    <t>2533009770</t>
  </si>
  <si>
    <t>253301001</t>
  </si>
  <si>
    <t>61</t>
  </si>
  <si>
    <t>Сибирцевская КЭЧ</t>
  </si>
  <si>
    <t>2533002823</t>
  </si>
  <si>
    <t>62</t>
  </si>
  <si>
    <t>Черниговское сельское поселение</t>
  </si>
  <si>
    <t>05653425</t>
  </si>
  <si>
    <t>ООО РСО Водоканал</t>
  </si>
  <si>
    <t>2533009716</t>
  </si>
  <si>
    <t>63</t>
  </si>
  <si>
    <t>Шкотовская КЭЧ</t>
  </si>
  <si>
    <t>2503015991</t>
  </si>
  <si>
    <t>64</t>
  </si>
  <si>
    <t>Чугуевский миуниципальный район</t>
  </si>
  <si>
    <t>Чугуевское сельское поселение</t>
  </si>
  <si>
    <t>05655437</t>
  </si>
  <si>
    <t>ООО "Водолей"</t>
  </si>
  <si>
    <t>2534006039</t>
  </si>
  <si>
    <t>253401001</t>
  </si>
  <si>
    <t>65</t>
  </si>
  <si>
    <t>Шкотовский муниципальный район</t>
  </si>
  <si>
    <t>Новонежинское сельское поселение</t>
  </si>
  <si>
    <t>05657413</t>
  </si>
  <si>
    <t>ООО Управляющая компания</t>
  </si>
  <si>
    <t>2503024925</t>
  </si>
  <si>
    <t>66</t>
  </si>
  <si>
    <t>Подъяпольское сельское поселение</t>
  </si>
  <si>
    <t>05657422</t>
  </si>
  <si>
    <t>ТСЖ Монолит</t>
  </si>
  <si>
    <t>2500326785</t>
  </si>
  <si>
    <t>67</t>
  </si>
  <si>
    <t>Романовское сельское поселение</t>
  </si>
  <si>
    <t>05657425</t>
  </si>
  <si>
    <t>ООО Романовский коммунальщик</t>
  </si>
  <si>
    <t>2503026418</t>
  </si>
  <si>
    <t>68</t>
  </si>
  <si>
    <t>Смоляниновское городское поселение</t>
  </si>
  <si>
    <t>05657158</t>
  </si>
  <si>
    <t>ООО "ЖК Партнеры"</t>
  </si>
  <si>
    <t>2503025206</t>
  </si>
  <si>
    <t>69</t>
  </si>
  <si>
    <t>Центральненское сельское поселение</t>
  </si>
  <si>
    <t>05657428</t>
  </si>
  <si>
    <t>ТСЖ Южное</t>
  </si>
  <si>
    <t>2503025703</t>
  </si>
  <si>
    <t>70</t>
  </si>
  <si>
    <t>Штыковское сельское поселение</t>
  </si>
  <si>
    <t>05657432</t>
  </si>
  <si>
    <t>ТСЖ Многоудобненское</t>
  </si>
  <si>
    <t>2503023791</t>
  </si>
  <si>
    <t>71</t>
  </si>
  <si>
    <t>Яковлевский муниципальный район</t>
  </si>
  <si>
    <t>Новосысоевское  сельское поселение</t>
  </si>
  <si>
    <t>05659413</t>
  </si>
  <si>
    <t>Даубихинская квартирно-эксплуатационная часть</t>
  </si>
  <si>
    <t>2535002890</t>
  </si>
  <si>
    <t>253501001</t>
  </si>
  <si>
    <t>72</t>
  </si>
  <si>
    <t>Яковлевское сельское поселение</t>
  </si>
  <si>
    <t>05659422</t>
  </si>
  <si>
    <t>ООО "Яковлевский жилкомхоз"</t>
  </si>
  <si>
    <t>2535004488</t>
  </si>
  <si>
    <t>73</t>
  </si>
  <si>
    <t>2535004287</t>
  </si>
  <si>
    <t>74</t>
  </si>
  <si>
    <t>5701000</t>
  </si>
  <si>
    <t>ООО "Транзит-Лес"</t>
  </si>
  <si>
    <t>2508035818</t>
  </si>
  <si>
    <t>75</t>
  </si>
  <si>
    <t>Владимиро-Александровское сельское поселение</t>
  </si>
  <si>
    <t>05630402</t>
  </si>
  <si>
    <t>ООО "Жилсервис"</t>
  </si>
  <si>
    <t>2524111907</t>
  </si>
  <si>
    <t>76</t>
  </si>
  <si>
    <t>ООО ВодЕко</t>
  </si>
  <si>
    <t>2524100359</t>
  </si>
  <si>
    <t>77</t>
  </si>
  <si>
    <t>Востокское городское поселение</t>
  </si>
  <si>
    <t>5614154</t>
  </si>
  <si>
    <t>ОАО "Горнорудная компания "АИР"</t>
  </si>
  <si>
    <t>2517005270</t>
  </si>
  <si>
    <t>78</t>
  </si>
  <si>
    <t>Горноключевское гороское поселение</t>
  </si>
  <si>
    <t>5612154</t>
  </si>
  <si>
    <t>МУ МПКХ</t>
  </si>
  <si>
    <t>2516001178</t>
  </si>
  <si>
    <t>251601001</t>
  </si>
  <si>
    <t>79</t>
  </si>
  <si>
    <t>Зарубинское городское поселение</t>
  </si>
  <si>
    <t>5648153</t>
  </si>
  <si>
    <t>250202002</t>
  </si>
  <si>
    <t>МР_ОКТМО</t>
  </si>
  <si>
    <t>MO_LIST_2</t>
  </si>
  <si>
    <t>Виноградовское сельское поселение</t>
  </si>
  <si>
    <t>05602404</t>
  </si>
  <si>
    <t>Арсеньевский городской округ</t>
  </si>
  <si>
    <t>MO_LIST_3</t>
  </si>
  <si>
    <t>Гражданское сельское поселение</t>
  </si>
  <si>
    <t>5602406</t>
  </si>
  <si>
    <t>MO_LIST_4</t>
  </si>
  <si>
    <t>MO_LIST_5</t>
  </si>
  <si>
    <t>05703000</t>
  </si>
  <si>
    <t>MO_LIST_6</t>
  </si>
  <si>
    <t>5703000</t>
  </si>
  <si>
    <t>Город Владивосток</t>
  </si>
  <si>
    <t>MO_LIST_7</t>
  </si>
  <si>
    <t>MO_LIST_8</t>
  </si>
  <si>
    <t>5705000</t>
  </si>
  <si>
    <t>MO_LIST_9</t>
  </si>
  <si>
    <t>город Лесозаводск</t>
  </si>
  <si>
    <t>MO_LIST_10</t>
  </si>
  <si>
    <t>MO_LIST_11</t>
  </si>
  <si>
    <t>5401000</t>
  </si>
  <si>
    <t>городской округ ЗАТО Большой Камень</t>
  </si>
  <si>
    <t>MO_LIST_12</t>
  </si>
  <si>
    <t>5707000</t>
  </si>
  <si>
    <t>MO_LIST_13</t>
  </si>
  <si>
    <t>5708000</t>
  </si>
  <si>
    <t>городской округ ЗАТО Фокино</t>
  </si>
  <si>
    <t>MO_LIST_14</t>
  </si>
  <si>
    <t>05 711 000</t>
  </si>
  <si>
    <t>Городской округ Спасск-Дальний</t>
  </si>
  <si>
    <t>MO_LIST_15</t>
  </si>
  <si>
    <t>5706000</t>
  </si>
  <si>
    <t>Дальнегорский городской округ</t>
  </si>
  <si>
    <t>MO_LIST_16</t>
  </si>
  <si>
    <t>Дальнереченский городской округ</t>
  </si>
  <si>
    <t>MO_LIST_17</t>
  </si>
  <si>
    <t>5747000</t>
  </si>
  <si>
    <t>MO_LIST_18</t>
  </si>
  <si>
    <t>MO_LIST_19</t>
  </si>
  <si>
    <t>5720000</t>
  </si>
  <si>
    <t>Кировский муниципальный район</t>
  </si>
  <si>
    <t>MO_LIST_20</t>
  </si>
  <si>
    <t>Красноармейский муниципальный район</t>
  </si>
  <si>
    <t>MO_LIST_21</t>
  </si>
  <si>
    <t>05708000</t>
  </si>
  <si>
    <t>MO_LIST_22</t>
  </si>
  <si>
    <t>MO_LIST_23</t>
  </si>
  <si>
    <t>MO_LIST_24</t>
  </si>
  <si>
    <t>Малиновское сельское поселение</t>
  </si>
  <si>
    <t>5607413</t>
  </si>
  <si>
    <t>MO_LIST_25</t>
  </si>
  <si>
    <t>Ореховское сельское поселение</t>
  </si>
  <si>
    <t>5607422</t>
  </si>
  <si>
    <t>MO_LIST_26</t>
  </si>
  <si>
    <t>Ракитненское сельское поселение</t>
  </si>
  <si>
    <t>5607425</t>
  </si>
  <si>
    <t>Новосысоевское сельское поселение</t>
  </si>
  <si>
    <t>MO_LIST_27</t>
  </si>
  <si>
    <t>Рождественское сельское поселение</t>
  </si>
  <si>
    <t>5607428</t>
  </si>
  <si>
    <t>ОАО "ДГК</t>
  </si>
  <si>
    <t>MO_LIST_28</t>
  </si>
  <si>
    <t>Сальское сельское поселение</t>
  </si>
  <si>
    <t>5607431</t>
  </si>
  <si>
    <t>MO_LIST_29</t>
  </si>
  <si>
    <t>Ольгинский муниципальный район</t>
  </si>
  <si>
    <t>MO_LIST_30</t>
  </si>
  <si>
    <t>5610000</t>
  </si>
  <si>
    <t>Партизанский городской округ</t>
  </si>
  <si>
    <t>MO_LIST_31</t>
  </si>
  <si>
    <t>MO_LIST_32</t>
  </si>
  <si>
    <t>5614000</t>
  </si>
  <si>
    <t>MO_LIST_33</t>
  </si>
  <si>
    <t>Горненское городское поселение</t>
  </si>
  <si>
    <t>5612156</t>
  </si>
  <si>
    <t>MO_LIST_34</t>
  </si>
  <si>
    <t>MO_LIST_35</t>
  </si>
  <si>
    <t>05 612 000</t>
  </si>
  <si>
    <t>MO_LIST_36</t>
  </si>
  <si>
    <t>05612000</t>
  </si>
  <si>
    <t>MO_LIST_37</t>
  </si>
  <si>
    <t>Кировское городское поселение</t>
  </si>
  <si>
    <t>05612151</t>
  </si>
  <si>
    <t>MO_LIST_38</t>
  </si>
  <si>
    <t>Крыловское сельское поселение</t>
  </si>
  <si>
    <t>5612413</t>
  </si>
  <si>
    <t>MO_LIST_39</t>
  </si>
  <si>
    <t>Руновское сельское поселение</t>
  </si>
  <si>
    <t>5612428</t>
  </si>
  <si>
    <t>MO_LIST_40</t>
  </si>
  <si>
    <t>Хвищанское сельское поселение</t>
  </si>
  <si>
    <t>5612434</t>
  </si>
  <si>
    <t>MO_LIST_41</t>
  </si>
  <si>
    <t>MO_LIST_42</t>
  </si>
  <si>
    <t>Вострецовское сельское поселение</t>
  </si>
  <si>
    <t>5614406</t>
  </si>
  <si>
    <t>MO_LIST_43</t>
  </si>
  <si>
    <t>Глубинненское сельское поселение</t>
  </si>
  <si>
    <t>5614408</t>
  </si>
  <si>
    <t>MO_LIST_44</t>
  </si>
  <si>
    <t>Дальнекутское сельское поселение</t>
  </si>
  <si>
    <t>5614413</t>
  </si>
  <si>
    <t>Чернорученское сельское поселение</t>
  </si>
  <si>
    <t>MO_LIST_45</t>
  </si>
  <si>
    <t>Измайлихинское сельское поселение</t>
  </si>
  <si>
    <t>5614416</t>
  </si>
  <si>
    <t>MO_LIST_46</t>
  </si>
  <si>
    <t>Лукъяновское сельское поселение</t>
  </si>
  <si>
    <t>5614420</t>
  </si>
  <si>
    <t>MO_LIST_47</t>
  </si>
  <si>
    <t>Мельничное сельское поселение</t>
  </si>
  <si>
    <t>5614422</t>
  </si>
  <si>
    <t>MO_LIST_48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</si>
  <si>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</si>
  <si>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</si>
  <si>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</si>
  <si>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</si>
  <si>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</si>
  <si>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</si>
  <si>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Беневское сельское поселение</t>
  </si>
  <si>
    <t>5617402</t>
  </si>
  <si>
    <t>Валентиновское сельское поселение</t>
  </si>
  <si>
    <t>05617403</t>
  </si>
  <si>
    <t>Лазовское сельское поселение</t>
  </si>
  <si>
    <t>05617407</t>
  </si>
  <si>
    <t>05617410</t>
  </si>
  <si>
    <t>5711000</t>
  </si>
  <si>
    <t>Григорьевское сельское поселение</t>
  </si>
  <si>
    <t>5620406</t>
  </si>
  <si>
    <t>05 620 419</t>
  </si>
  <si>
    <t>Осиновское сельское поселение</t>
  </si>
  <si>
    <t>5620425</t>
  </si>
  <si>
    <t>Сунятсенское сельское поселение</t>
  </si>
  <si>
    <t>5620428</t>
  </si>
  <si>
    <t>5714000</t>
  </si>
  <si>
    <t>05 659 000</t>
  </si>
  <si>
    <t>5655500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</si>
  <si>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</si>
  <si>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</si>
  <si>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</si>
  <si>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</si>
  <si>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05 626 410</t>
  </si>
  <si>
    <t>5628000</t>
  </si>
  <si>
    <t>Ольгинское городское поселение</t>
  </si>
  <si>
    <t>05628151</t>
  </si>
  <si>
    <t>05717000</t>
  </si>
  <si>
    <t>5717000</t>
  </si>
  <si>
    <t>Екатериновское сельское поселение</t>
  </si>
  <si>
    <t>5630404</t>
  </si>
  <si>
    <t>Золотодолинское сельское поселение</t>
  </si>
  <si>
    <t>5630406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</si>
  <si>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</si>
  <si>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</si>
  <si>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</si>
  <si>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</si>
  <si>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05632000</t>
  </si>
  <si>
    <t>05 632 000</t>
  </si>
  <si>
    <t>Верхнеперевальское сельское поселение</t>
  </si>
  <si>
    <t>5634404</t>
  </si>
  <si>
    <t>Игнатьевское сельское поселение</t>
  </si>
  <si>
    <t>05634413</t>
  </si>
  <si>
    <t>Краснояровское сельское поселение</t>
  </si>
  <si>
    <t>5634416</t>
  </si>
  <si>
    <t>Нагорненское сельское поселение</t>
  </si>
  <si>
    <t>5634418</t>
  </si>
  <si>
    <t>Пожарское сельское поселение</t>
  </si>
  <si>
    <t>5634420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</si>
  <si>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</si>
  <si>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</si>
  <si>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</si>
  <si>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</si>
  <si>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</si>
  <si>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</si>
  <si>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</si>
  <si>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</si>
  <si>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</si>
  <si>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</si>
  <si>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</si>
  <si>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</si>
  <si>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</si>
  <si>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</si>
  <si>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</si>
  <si>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</si>
  <si>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</si>
  <si>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</si>
  <si>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</si>
  <si>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Чкаловское сельское поселение</t>
  </si>
  <si>
    <t>05637446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</si>
  <si>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</si>
  <si>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</si>
  <si>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</si>
  <si>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</si>
  <si>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</si>
  <si>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</si>
  <si>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</si>
  <si>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</si>
  <si>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</si>
  <si>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</si>
  <si>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</si>
  <si>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</si>
  <si>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</si>
  <si>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</si>
  <si>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</si>
  <si>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</si>
  <si>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</si>
  <si>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</si>
  <si>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5723000</t>
  </si>
  <si>
    <t>Ильинское сельское поселение</t>
  </si>
  <si>
    <t>5646402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</si>
  <si>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</si>
  <si>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</si>
  <si>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</si>
  <si>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</si>
  <si>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</si>
  <si>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</si>
  <si>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</si>
  <si>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</si>
  <si>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</si>
  <si>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</si>
  <si>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Безверховское сельское поселение</t>
  </si>
  <si>
    <t>5648404</t>
  </si>
  <si>
    <t>Краскинское городское поселение</t>
  </si>
  <si>
    <t>5648155</t>
  </si>
  <si>
    <t>Посьетское городское поселение</t>
  </si>
  <si>
    <t>05648158</t>
  </si>
  <si>
    <t>05 648 000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</si>
  <si>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</si>
  <si>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</si>
  <si>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</si>
  <si>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</si>
  <si>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</si>
  <si>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</si>
  <si>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</si>
  <si>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</si>
  <si>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05 650 425</t>
  </si>
  <si>
    <t>Ярославское городское поселение</t>
  </si>
  <si>
    <t>5650156</t>
  </si>
  <si>
    <t>Дмитриевское сельское поселение</t>
  </si>
  <si>
    <t>5653410</t>
  </si>
  <si>
    <t>Снегуровское сельское поселение</t>
  </si>
  <si>
    <t>5653419</t>
  </si>
  <si>
    <t>05 653 425</t>
  </si>
  <si>
    <t>5617410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</si>
  <si>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</si>
  <si>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</si>
  <si>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</si>
  <si>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</si>
  <si>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</si>
  <si>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</si>
  <si>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</si>
  <si>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</si>
  <si>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</si>
  <si>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</si>
  <si>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</si>
  <si>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</si>
  <si>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Шуменское сельское поселение</t>
  </si>
  <si>
    <t>5655440</t>
  </si>
  <si>
    <t>Шкотовское городское поселение</t>
  </si>
  <si>
    <t>05657165</t>
  </si>
  <si>
    <t>Варфоломеевское сельское поселение</t>
  </si>
  <si>
    <t>5659407</t>
  </si>
  <si>
    <t>5659416</t>
  </si>
  <si>
    <t>Яблоновское сельское поселение</t>
  </si>
  <si>
    <t>5659419</t>
  </si>
  <si>
    <t>Алтайский край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</si>
  <si>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</si>
  <si>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</si>
  <si>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</si>
  <si>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</si>
  <si>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</si>
  <si>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</si>
  <si>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</si>
  <si>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2008</t>
  </si>
  <si>
    <t>Белгородская область</t>
  </si>
  <si>
    <t>2009</t>
  </si>
  <si>
    <t>Брянская область</t>
  </si>
  <si>
    <t>2010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</si>
  <si>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</si>
  <si>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</si>
  <si>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</si>
  <si>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</si>
  <si>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</si>
  <si>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</si>
  <si>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</si>
  <si>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</si>
  <si>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</si>
  <si>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</si>
  <si>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</si>
  <si>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</si>
  <si>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</si>
  <si>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</si>
  <si>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</si>
  <si>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</si>
  <si>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</si>
  <si>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</si>
  <si>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</si>
  <si>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</si>
  <si>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</si>
  <si>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</si>
  <si>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</si>
  <si>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</si>
  <si>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</si>
  <si>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Оказание услуг по перекачке</t>
  </si>
  <si>
    <t>Камчатский край</t>
  </si>
  <si>
    <t>Оказание услуг в сфере водоснабжения, водоотведения и очистки сточных вод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</si>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</sst>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</numFmts>
  <fonts count="7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sz val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9"/>
      <color indexed="9"/>
      <name val="Tahoma"/>
      <family val="2"/>
    </font>
    <font>
      <sz val="12"/>
      <name val="Times New Roman"/>
      <family val="1"/>
    </font>
    <font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u val="single"/>
      <sz val="10"/>
      <color indexed="12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8" fillId="0" borderId="1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40" fillId="0" borderId="0">
      <alignment/>
      <protection locked="0"/>
    </xf>
    <xf numFmtId="170" fontId="40" fillId="0" borderId="0">
      <alignment/>
      <protection locked="0"/>
    </xf>
    <xf numFmtId="170" fontId="28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2" applyNumberFormat="0" applyAlignment="0" applyProtection="0"/>
    <xf numFmtId="0" fontId="6" fillId="39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41" borderId="8" applyNumberFormat="0" applyAlignment="0" applyProtection="0"/>
    <xf numFmtId="0" fontId="24" fillId="38" borderId="9" applyNumberFormat="0" applyAlignment="0" applyProtection="0"/>
    <xf numFmtId="0" fontId="9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172" fontId="0" fillId="0" borderId="11">
      <alignment/>
      <protection locked="0"/>
    </xf>
    <xf numFmtId="0" fontId="58" fillId="48" borderId="12" applyNumberFormat="0" applyAlignment="0" applyProtection="0"/>
    <xf numFmtId="0" fontId="59" fillId="49" borderId="13" applyNumberFormat="0" applyAlignment="0" applyProtection="0"/>
    <xf numFmtId="0" fontId="60" fillId="49" borderId="12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Border="0">
      <alignment horizontal="center" vertical="center" wrapText="1"/>
      <protection/>
    </xf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2" fontId="34" fillId="6" borderId="11">
      <alignment/>
      <protection/>
    </xf>
    <xf numFmtId="4" fontId="35" fillId="40" borderId="0" applyBorder="0">
      <alignment horizontal="right"/>
      <protection/>
    </xf>
    <xf numFmtId="0" fontId="63" fillId="0" borderId="16" applyNumberFormat="0" applyFill="0" applyAlignment="0" applyProtection="0"/>
    <xf numFmtId="0" fontId="22" fillId="0" borderId="1" applyNumberFormat="0" applyFill="0" applyAlignment="0" applyProtection="0"/>
    <xf numFmtId="0" fontId="64" fillId="50" borderId="17" applyNumberFormat="0" applyAlignment="0" applyProtection="0"/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31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9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7" fillId="52" borderId="0" applyNumberFormat="0" applyBorder="0" applyAlignment="0" applyProtection="0"/>
    <xf numFmtId="0" fontId="38" fillId="40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19" applyNumberFormat="0" applyFon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69" fillId="0" borderId="20" applyNumberFormat="0" applyFill="0" applyAlignment="0" applyProtection="0"/>
    <xf numFmtId="0" fontId="1" fillId="0" borderId="0">
      <alignment/>
      <protection/>
    </xf>
    <xf numFmtId="169" fontId="22" fillId="0" borderId="0" applyFill="0" applyBorder="0" applyAlignment="0" applyProtection="0"/>
    <xf numFmtId="0" fontId="70" fillId="0" borderId="0" applyNumberFormat="0" applyFill="0" applyBorder="0" applyAlignment="0" applyProtection="0"/>
    <xf numFmtId="49" fontId="22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2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71" fillId="54" borderId="0" applyNumberFormat="0" applyBorder="0" applyAlignment="0" applyProtection="0"/>
    <xf numFmtId="171" fontId="28" fillId="0" borderId="0">
      <alignment/>
      <protection locked="0"/>
    </xf>
  </cellStyleXfs>
  <cellXfs count="339">
    <xf numFmtId="0" fontId="0" fillId="0" borderId="0" xfId="0" applyAlignment="1">
      <alignment/>
    </xf>
    <xf numFmtId="49" fontId="35" fillId="0" borderId="0" xfId="154" applyBorder="1" applyProtection="1">
      <alignment vertical="top"/>
      <protection/>
    </xf>
    <xf numFmtId="49" fontId="35" fillId="55" borderId="21" xfId="154" applyFill="1" applyBorder="1" applyProtection="1">
      <alignment vertical="top"/>
      <protection/>
    </xf>
    <xf numFmtId="49" fontId="35" fillId="55" borderId="22" xfId="154" applyFill="1" applyBorder="1" applyProtection="1">
      <alignment vertical="top"/>
      <protection/>
    </xf>
    <xf numFmtId="0" fontId="41" fillId="55" borderId="23" xfId="162" applyNumberFormat="1" applyFont="1" applyFill="1" applyBorder="1" applyAlignment="1" applyProtection="1">
      <alignment vertical="center" wrapText="1"/>
      <protection/>
    </xf>
    <xf numFmtId="49" fontId="35" fillId="55" borderId="24" xfId="154" applyFill="1" applyBorder="1" applyProtection="1">
      <alignment vertical="top"/>
      <protection/>
    </xf>
    <xf numFmtId="0" fontId="41" fillId="55" borderId="25" xfId="162" applyNumberFormat="1" applyFont="1" applyFill="1" applyBorder="1" applyAlignment="1" applyProtection="1">
      <alignment horizontal="center" vertical="center" wrapText="1"/>
      <protection/>
    </xf>
    <xf numFmtId="49" fontId="35" fillId="55" borderId="0" xfId="154" applyFill="1" applyBorder="1" applyProtection="1">
      <alignment vertical="top"/>
      <protection/>
    </xf>
    <xf numFmtId="0" fontId="41" fillId="55" borderId="0" xfId="162" applyNumberFormat="1" applyFont="1" applyFill="1" applyBorder="1" applyAlignment="1" applyProtection="1">
      <alignment horizontal="center" vertical="center" wrapText="1"/>
      <protection/>
    </xf>
    <xf numFmtId="49" fontId="35" fillId="55" borderId="25" xfId="154" applyFill="1" applyBorder="1" applyProtection="1">
      <alignment vertical="top"/>
      <protection/>
    </xf>
    <xf numFmtId="49" fontId="35" fillId="0" borderId="0" xfId="159" applyFont="1" applyBorder="1" applyProtection="1">
      <alignment vertical="top"/>
      <protection/>
    </xf>
    <xf numFmtId="49" fontId="35" fillId="55" borderId="24" xfId="159" applyFont="1" applyFill="1" applyBorder="1" applyProtection="1">
      <alignment vertical="top"/>
      <protection/>
    </xf>
    <xf numFmtId="49" fontId="35" fillId="55" borderId="0" xfId="159" applyFont="1" applyFill="1" applyBorder="1" applyProtection="1">
      <alignment vertical="top"/>
      <protection/>
    </xf>
    <xf numFmtId="49" fontId="35" fillId="55" borderId="25" xfId="159" applyFont="1" applyFill="1" applyBorder="1" applyProtection="1">
      <alignment vertical="top"/>
      <protection/>
    </xf>
    <xf numFmtId="0" fontId="35" fillId="0" borderId="0" xfId="151" applyFont="1" applyAlignment="1" applyProtection="1">
      <alignment wrapText="1"/>
      <protection/>
    </xf>
    <xf numFmtId="0" fontId="35" fillId="55" borderId="24" xfId="151" applyFont="1" applyFill="1" applyBorder="1" applyAlignment="1" applyProtection="1">
      <alignment wrapText="1"/>
      <protection/>
    </xf>
    <xf numFmtId="0" fontId="35" fillId="55" borderId="0" xfId="151" applyFont="1" applyFill="1" applyBorder="1" applyAlignment="1" applyProtection="1">
      <alignment wrapText="1"/>
      <protection/>
    </xf>
    <xf numFmtId="0" fontId="35" fillId="55" borderId="0" xfId="162" applyFont="1" applyFill="1" applyBorder="1" applyAlignment="1" applyProtection="1">
      <alignment wrapText="1"/>
      <protection/>
    </xf>
    <xf numFmtId="0" fontId="35" fillId="55" borderId="25" xfId="162" applyFont="1" applyFill="1" applyBorder="1" applyAlignment="1" applyProtection="1">
      <alignment wrapText="1"/>
      <protection/>
    </xf>
    <xf numFmtId="0" fontId="35" fillId="0" borderId="0" xfId="162" applyFont="1" applyAlignment="1" applyProtection="1">
      <alignment wrapText="1"/>
      <protection/>
    </xf>
    <xf numFmtId="49" fontId="33" fillId="55" borderId="0" xfId="157" applyFont="1" applyFill="1" applyBorder="1" applyAlignment="1" applyProtection="1">
      <alignment horizontal="left" vertical="center" indent="2"/>
      <protection/>
    </xf>
    <xf numFmtId="49" fontId="35" fillId="55" borderId="26" xfId="154" applyFill="1" applyBorder="1" applyProtection="1">
      <alignment vertical="top"/>
      <protection/>
    </xf>
    <xf numFmtId="49" fontId="35" fillId="55" borderId="27" xfId="154" applyFill="1" applyBorder="1" applyProtection="1">
      <alignment vertical="top"/>
      <protection/>
    </xf>
    <xf numFmtId="49" fontId="35" fillId="55" borderId="28" xfId="154" applyFill="1" applyBorder="1" applyProtection="1">
      <alignment vertical="top"/>
      <protection/>
    </xf>
    <xf numFmtId="0" fontId="46" fillId="0" borderId="0" xfId="156" applyFont="1" applyFill="1" applyAlignment="1" applyProtection="1">
      <alignment vertical="center" wrapText="1"/>
      <protection/>
    </xf>
    <xf numFmtId="0" fontId="46" fillId="0" borderId="0" xfId="156" applyFont="1" applyFill="1" applyAlignment="1" applyProtection="1">
      <alignment horizontal="left" vertical="center" wrapText="1"/>
      <protection/>
    </xf>
    <xf numFmtId="0" fontId="46" fillId="0" borderId="0" xfId="156" applyFont="1" applyAlignment="1" applyProtection="1">
      <alignment vertical="center" wrapText="1"/>
      <protection/>
    </xf>
    <xf numFmtId="0" fontId="35" fillId="0" borderId="0" xfId="156" applyFont="1" applyAlignment="1" applyProtection="1">
      <alignment vertical="center" wrapText="1"/>
      <protection/>
    </xf>
    <xf numFmtId="0" fontId="35" fillId="0" borderId="0" xfId="156" applyFont="1" applyAlignment="1" applyProtection="1">
      <alignment horizontal="center" vertical="center" wrapText="1"/>
      <protection/>
    </xf>
    <xf numFmtId="0" fontId="46" fillId="0" borderId="0" xfId="156" applyFont="1" applyAlignment="1" applyProtection="1">
      <alignment horizontal="center" vertical="center" wrapText="1"/>
      <protection/>
    </xf>
    <xf numFmtId="0" fontId="35" fillId="55" borderId="21" xfId="156" applyFont="1" applyFill="1" applyBorder="1" applyAlignment="1" applyProtection="1">
      <alignment vertical="center" wrapText="1"/>
      <protection/>
    </xf>
    <xf numFmtId="0" fontId="35" fillId="0" borderId="22" xfId="156" applyFont="1" applyBorder="1" applyAlignment="1" applyProtection="1">
      <alignment vertical="center" wrapText="1"/>
      <protection/>
    </xf>
    <xf numFmtId="0" fontId="35" fillId="55" borderId="22" xfId="160" applyFont="1" applyFill="1" applyBorder="1" applyAlignment="1" applyProtection="1">
      <alignment vertical="center" wrapText="1"/>
      <protection/>
    </xf>
    <xf numFmtId="0" fontId="35" fillId="55" borderId="29" xfId="156" applyFont="1" applyFill="1" applyBorder="1" applyAlignment="1" applyProtection="1">
      <alignment vertical="center" wrapText="1"/>
      <protection/>
    </xf>
    <xf numFmtId="0" fontId="35" fillId="55" borderId="24" xfId="160" applyFont="1" applyFill="1" applyBorder="1" applyAlignment="1" applyProtection="1">
      <alignment vertical="center" wrapText="1"/>
      <protection/>
    </xf>
    <xf numFmtId="0" fontId="35" fillId="55" borderId="0" xfId="160" applyFont="1" applyFill="1" applyBorder="1" applyAlignment="1" applyProtection="1">
      <alignment vertical="center" wrapText="1"/>
      <protection/>
    </xf>
    <xf numFmtId="0" fontId="35" fillId="55" borderId="25" xfId="156" applyFont="1" applyFill="1" applyBorder="1" applyAlignment="1" applyProtection="1">
      <alignment vertical="center" wrapText="1"/>
      <protection/>
    </xf>
    <xf numFmtId="0" fontId="35" fillId="55" borderId="0" xfId="160" applyFont="1" applyFill="1" applyBorder="1" applyAlignment="1" applyProtection="1">
      <alignment horizontal="center" vertical="center" wrapText="1"/>
      <protection/>
    </xf>
    <xf numFmtId="0" fontId="35" fillId="0" borderId="0" xfId="160" applyFont="1" applyFill="1" applyBorder="1" applyAlignment="1" applyProtection="1">
      <alignment horizontal="center" vertical="center" wrapText="1"/>
      <protection/>
    </xf>
    <xf numFmtId="14" fontId="46" fillId="0" borderId="0" xfId="164" applyNumberFormat="1" applyFont="1" applyFill="1" applyBorder="1" applyAlignment="1" applyProtection="1">
      <alignment horizontal="center" vertical="center" wrapText="1"/>
      <protection/>
    </xf>
    <xf numFmtId="0" fontId="46" fillId="55" borderId="24" xfId="164" applyNumberFormat="1" applyFont="1" applyFill="1" applyBorder="1" applyAlignment="1" applyProtection="1">
      <alignment horizontal="center" vertical="center" wrapText="1"/>
      <protection/>
    </xf>
    <xf numFmtId="0" fontId="46" fillId="55" borderId="0" xfId="164" applyNumberFormat="1" applyFont="1" applyFill="1" applyBorder="1" applyAlignment="1" applyProtection="1">
      <alignment horizontal="center" vertical="center" wrapText="1"/>
      <protection/>
    </xf>
    <xf numFmtId="0" fontId="35" fillId="55" borderId="0" xfId="164" applyNumberFormat="1" applyFont="1" applyFill="1" applyBorder="1" applyAlignment="1" applyProtection="1">
      <alignment horizontal="center" vertical="center" wrapText="1"/>
      <protection/>
    </xf>
    <xf numFmtId="0" fontId="35" fillId="0" borderId="0" xfId="156" applyFont="1" applyBorder="1" applyAlignment="1" applyProtection="1">
      <alignment horizontal="center" vertical="center" wrapText="1"/>
      <protection/>
    </xf>
    <xf numFmtId="49" fontId="35" fillId="55" borderId="30" xfId="164" applyNumberFormat="1" applyFont="1" applyFill="1" applyBorder="1" applyAlignment="1" applyProtection="1">
      <alignment horizontal="center" vertical="center" wrapText="1"/>
      <protection/>
    </xf>
    <xf numFmtId="0" fontId="35" fillId="6" borderId="31" xfId="164" applyNumberFormat="1" applyFont="1" applyFill="1" applyBorder="1" applyAlignment="1" applyProtection="1">
      <alignment horizontal="center" vertical="center" wrapText="1"/>
      <protection locked="0"/>
    </xf>
    <xf numFmtId="0" fontId="35" fillId="55" borderId="30" xfId="160" applyFont="1" applyFill="1" applyBorder="1" applyAlignment="1" applyProtection="1">
      <alignment horizontal="center" vertical="center" wrapText="1"/>
      <protection/>
    </xf>
    <xf numFmtId="0" fontId="35" fillId="6" borderId="31" xfId="156" applyFont="1" applyFill="1" applyBorder="1" applyAlignment="1" applyProtection="1">
      <alignment horizontal="center" vertical="center" wrapText="1"/>
      <protection locked="0"/>
    </xf>
    <xf numFmtId="49" fontId="33" fillId="55" borderId="0" xfId="164" applyNumberFormat="1" applyFont="1" applyFill="1" applyBorder="1" applyAlignment="1" applyProtection="1">
      <alignment horizontal="center" vertical="center" wrapText="1"/>
      <protection/>
    </xf>
    <xf numFmtId="14" fontId="35" fillId="55" borderId="0" xfId="164" applyNumberFormat="1" applyFont="1" applyFill="1" applyBorder="1" applyAlignment="1" applyProtection="1">
      <alignment horizontal="center" vertical="center" wrapText="1"/>
      <protection/>
    </xf>
    <xf numFmtId="0" fontId="35" fillId="55" borderId="0" xfId="156" applyFont="1" applyFill="1" applyBorder="1" applyAlignment="1" applyProtection="1">
      <alignment vertical="center" wrapText="1"/>
      <protection/>
    </xf>
    <xf numFmtId="0" fontId="33" fillId="6" borderId="31" xfId="160" applyFont="1" applyFill="1" applyBorder="1" applyAlignment="1" applyProtection="1">
      <alignment horizontal="center" vertical="center" wrapText="1"/>
      <protection locked="0"/>
    </xf>
    <xf numFmtId="0" fontId="35" fillId="55" borderId="32" xfId="164" applyNumberFormat="1" applyFont="1" applyFill="1" applyBorder="1" applyAlignment="1" applyProtection="1">
      <alignment horizontal="center" vertical="center" wrapText="1"/>
      <protection/>
    </xf>
    <xf numFmtId="0" fontId="35" fillId="0" borderId="0" xfId="156" applyFont="1" applyFill="1" applyAlignment="1" applyProtection="1">
      <alignment vertical="center" wrapText="1"/>
      <protection/>
    </xf>
    <xf numFmtId="0" fontId="33" fillId="55" borderId="0" xfId="164" applyNumberFormat="1" applyFont="1" applyFill="1" applyBorder="1" applyAlignment="1" applyProtection="1">
      <alignment horizontal="center" vertical="center" wrapText="1"/>
      <protection/>
    </xf>
    <xf numFmtId="0" fontId="35" fillId="55" borderId="0" xfId="160" applyNumberFormat="1" applyFont="1" applyFill="1" applyBorder="1" applyAlignment="1" applyProtection="1">
      <alignment vertical="center" wrapText="1"/>
      <protection/>
    </xf>
    <xf numFmtId="0" fontId="35" fillId="55" borderId="33" xfId="164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35" fillId="55" borderId="34" xfId="156" applyFont="1" applyFill="1" applyBorder="1" applyAlignment="1" applyProtection="1">
      <alignment horizontal="center" vertical="center" wrapText="1"/>
      <protection/>
    </xf>
    <xf numFmtId="0" fontId="35" fillId="55" borderId="35" xfId="164" applyNumberFormat="1" applyFont="1" applyFill="1" applyBorder="1" applyAlignment="1" applyProtection="1">
      <alignment horizontal="center" vertical="center" wrapText="1"/>
      <protection/>
    </xf>
    <xf numFmtId="0" fontId="35" fillId="55" borderId="0" xfId="156" applyFont="1" applyFill="1" applyBorder="1" applyAlignment="1" applyProtection="1">
      <alignment horizontal="center" vertical="center" wrapText="1"/>
      <protection/>
    </xf>
    <xf numFmtId="0" fontId="33" fillId="6" borderId="36" xfId="156" applyFont="1" applyFill="1" applyBorder="1" applyAlignment="1" applyProtection="1">
      <alignment horizontal="center" vertical="center" wrapText="1"/>
      <protection locked="0"/>
    </xf>
    <xf numFmtId="0" fontId="48" fillId="0" borderId="0" xfId="156" applyFont="1" applyAlignment="1" applyProtection="1">
      <alignment vertical="center" wrapText="1"/>
      <protection/>
    </xf>
    <xf numFmtId="49" fontId="35" fillId="55" borderId="33" xfId="164" applyNumberFormat="1" applyFont="1" applyFill="1" applyBorder="1" applyAlignment="1" applyProtection="1">
      <alignment horizontal="center" vertical="center" wrapText="1"/>
      <protection/>
    </xf>
    <xf numFmtId="0" fontId="35" fillId="55" borderId="37" xfId="160" applyFont="1" applyFill="1" applyBorder="1" applyAlignment="1" applyProtection="1">
      <alignment horizontal="center" vertical="center" wrapText="1"/>
      <protection/>
    </xf>
    <xf numFmtId="0" fontId="35" fillId="6" borderId="38" xfId="164" applyNumberFormat="1" applyFont="1" applyFill="1" applyBorder="1" applyAlignment="1" applyProtection="1">
      <alignment horizontal="center" vertical="center" wrapText="1"/>
      <protection locked="0"/>
    </xf>
    <xf numFmtId="49" fontId="46" fillId="0" borderId="0" xfId="164" applyNumberFormat="1" applyFont="1" applyAlignment="1" applyProtection="1">
      <alignment horizontal="center" vertical="center" wrapText="1"/>
      <protection/>
    </xf>
    <xf numFmtId="49" fontId="46" fillId="0" borderId="0" xfId="164" applyNumberFormat="1" applyFont="1" applyAlignment="1" applyProtection="1">
      <alignment horizontal="center" vertical="center"/>
      <protection/>
    </xf>
    <xf numFmtId="0" fontId="35" fillId="55" borderId="18" xfId="160" applyFont="1" applyFill="1" applyBorder="1" applyAlignment="1" applyProtection="1">
      <alignment horizontal="center" vertical="center" wrapText="1"/>
      <protection/>
    </xf>
    <xf numFmtId="0" fontId="35" fillId="6" borderId="39" xfId="164" applyNumberFormat="1" applyFont="1" applyFill="1" applyBorder="1" applyAlignment="1" applyProtection="1">
      <alignment horizontal="center" vertical="center" wrapText="1"/>
      <protection locked="0"/>
    </xf>
    <xf numFmtId="0" fontId="35" fillId="55" borderId="40" xfId="156" applyFont="1" applyFill="1" applyBorder="1" applyAlignment="1" applyProtection="1">
      <alignment horizontal="center" vertical="center" wrapText="1"/>
      <protection/>
    </xf>
    <xf numFmtId="49" fontId="35" fillId="6" borderId="41" xfId="16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56" applyFont="1" applyFill="1" applyBorder="1" applyAlignment="1" applyProtection="1">
      <alignment vertical="center" wrapText="1"/>
      <protection/>
    </xf>
    <xf numFmtId="49" fontId="35" fillId="40" borderId="42" xfId="164" applyNumberFormat="1" applyFont="1" applyFill="1" applyBorder="1" applyAlignment="1" applyProtection="1">
      <alignment horizontal="center" vertical="center" wrapText="1"/>
      <protection locked="0"/>
    </xf>
    <xf numFmtId="49" fontId="35" fillId="40" borderId="43" xfId="164" applyNumberFormat="1" applyFont="1" applyFill="1" applyBorder="1" applyAlignment="1" applyProtection="1">
      <alignment horizontal="center" vertical="center" wrapText="1"/>
      <protection locked="0"/>
    </xf>
    <xf numFmtId="0" fontId="35" fillId="55" borderId="44" xfId="160" applyFont="1" applyFill="1" applyBorder="1" applyAlignment="1" applyProtection="1">
      <alignment horizontal="center" vertical="center" wrapText="1"/>
      <protection/>
    </xf>
    <xf numFmtId="49" fontId="46" fillId="0" borderId="0" xfId="164" applyNumberFormat="1" applyFont="1" applyFill="1" applyBorder="1" applyAlignment="1" applyProtection="1">
      <alignment horizontal="left" vertical="center" wrapText="1"/>
      <protection/>
    </xf>
    <xf numFmtId="49" fontId="35" fillId="55" borderId="24" xfId="164" applyNumberFormat="1" applyFont="1" applyFill="1" applyBorder="1" applyAlignment="1" applyProtection="1">
      <alignment horizontal="center" vertical="center" wrapText="1"/>
      <protection/>
    </xf>
    <xf numFmtId="49" fontId="35" fillId="55" borderId="18" xfId="164" applyNumberFormat="1" applyFont="1" applyFill="1" applyBorder="1" applyAlignment="1" applyProtection="1">
      <alignment horizontal="center" vertical="center" wrapText="1"/>
      <protection/>
    </xf>
    <xf numFmtId="49" fontId="35" fillId="40" borderId="39" xfId="164" applyNumberFormat="1" applyFont="1" applyFill="1" applyBorder="1" applyAlignment="1" applyProtection="1">
      <alignment horizontal="center" vertical="center" wrapText="1"/>
      <protection locked="0"/>
    </xf>
    <xf numFmtId="49" fontId="35" fillId="55" borderId="0" xfId="164" applyNumberFormat="1" applyFont="1" applyFill="1" applyBorder="1" applyAlignment="1" applyProtection="1">
      <alignment horizontal="center" vertical="center" wrapText="1"/>
      <protection/>
    </xf>
    <xf numFmtId="49" fontId="35" fillId="55" borderId="40" xfId="164" applyNumberFormat="1" applyFont="1" applyFill="1" applyBorder="1" applyAlignment="1" applyProtection="1">
      <alignment horizontal="center" vertical="center" wrapText="1"/>
      <protection/>
    </xf>
    <xf numFmtId="49" fontId="35" fillId="40" borderId="41" xfId="164" applyNumberFormat="1" applyFont="1" applyFill="1" applyBorder="1" applyAlignment="1" applyProtection="1">
      <alignment horizontal="center" vertical="center" wrapText="1"/>
      <protection locked="0"/>
    </xf>
    <xf numFmtId="0" fontId="35" fillId="55" borderId="26" xfId="160" applyFont="1" applyFill="1" applyBorder="1" applyAlignment="1" applyProtection="1">
      <alignment vertical="center" wrapText="1"/>
      <protection/>
    </xf>
    <xf numFmtId="0" fontId="35" fillId="55" borderId="27" xfId="160" applyFont="1" applyFill="1" applyBorder="1" applyAlignment="1" applyProtection="1">
      <alignment vertical="center" wrapText="1"/>
      <protection/>
    </xf>
    <xf numFmtId="0" fontId="35" fillId="55" borderId="27" xfId="160" applyFont="1" applyFill="1" applyBorder="1" applyAlignment="1" applyProtection="1">
      <alignment horizontal="center" vertical="center" wrapText="1"/>
      <protection/>
    </xf>
    <xf numFmtId="0" fontId="35" fillId="55" borderId="28" xfId="156" applyFont="1" applyFill="1" applyBorder="1" applyAlignment="1" applyProtection="1">
      <alignment vertical="center" wrapText="1"/>
      <protection/>
    </xf>
    <xf numFmtId="49" fontId="35" fillId="0" borderId="0" xfId="152" applyFont="1" applyBorder="1" applyProtection="1">
      <alignment vertical="top"/>
      <protection/>
    </xf>
    <xf numFmtId="49" fontId="35" fillId="0" borderId="0" xfId="152" applyBorder="1" applyProtection="1">
      <alignment vertical="top"/>
      <protection/>
    </xf>
    <xf numFmtId="49" fontId="33" fillId="0" borderId="0" xfId="152" applyFont="1" applyBorder="1" applyProtection="1">
      <alignment vertical="top"/>
      <protection/>
    </xf>
    <xf numFmtId="49" fontId="35" fillId="0" borderId="0" xfId="152" applyFont="1" applyBorder="1" applyAlignment="1" applyProtection="1">
      <alignment horizontal="center" vertical="top"/>
      <protection/>
    </xf>
    <xf numFmtId="0" fontId="35" fillId="0" borderId="0" xfId="163" applyFont="1" applyAlignment="1" applyProtection="1">
      <alignment horizontal="center" vertical="center"/>
      <protection/>
    </xf>
    <xf numFmtId="49" fontId="33" fillId="55" borderId="45" xfId="152" applyFont="1" applyFill="1" applyBorder="1" applyAlignment="1" applyProtection="1">
      <alignment horizontal="center" vertical="center"/>
      <protection/>
    </xf>
    <xf numFmtId="49" fontId="33" fillId="55" borderId="46" xfId="152" applyFont="1" applyFill="1" applyBorder="1" applyAlignment="1" applyProtection="1">
      <alignment horizontal="center" vertical="center"/>
      <protection/>
    </xf>
    <xf numFmtId="49" fontId="33" fillId="55" borderId="47" xfId="152" applyFont="1" applyFill="1" applyBorder="1" applyAlignment="1" applyProtection="1">
      <alignment horizontal="center" vertical="center"/>
      <protection/>
    </xf>
    <xf numFmtId="0" fontId="35" fillId="7" borderId="33" xfId="0" applyFont="1" applyFill="1" applyBorder="1" applyAlignment="1" applyProtection="1">
      <alignment horizontal="center" vertical="center"/>
      <protection/>
    </xf>
    <xf numFmtId="0" fontId="35" fillId="7" borderId="37" xfId="0" applyNumberFormat="1" applyFont="1" applyFill="1" applyBorder="1" applyAlignment="1" applyProtection="1">
      <alignment horizontal="left" vertical="center" wrapText="1"/>
      <protection/>
    </xf>
    <xf numFmtId="0" fontId="42" fillId="38" borderId="38" xfId="121" applyNumberFormat="1" applyFont="1" applyFill="1" applyBorder="1" applyAlignment="1" applyProtection="1">
      <alignment horizontal="center" vertical="center"/>
      <protection/>
    </xf>
    <xf numFmtId="0" fontId="35" fillId="55" borderId="48" xfId="0" applyFont="1" applyFill="1" applyBorder="1" applyAlignment="1" applyProtection="1">
      <alignment horizontal="center" vertical="center"/>
      <protection/>
    </xf>
    <xf numFmtId="0" fontId="35" fillId="55" borderId="18" xfId="0" applyNumberFormat="1" applyFont="1" applyFill="1" applyBorder="1" applyAlignment="1" applyProtection="1">
      <alignment horizontal="left" vertical="center" wrapText="1"/>
      <protection/>
    </xf>
    <xf numFmtId="0" fontId="42" fillId="38" borderId="39" xfId="121" applyNumberFormat="1" applyFont="1" applyFill="1" applyBorder="1" applyAlignment="1" applyProtection="1">
      <alignment horizontal="center" vertical="center"/>
      <protection/>
    </xf>
    <xf numFmtId="0" fontId="35" fillId="7" borderId="48" xfId="0" applyFont="1" applyFill="1" applyBorder="1" applyAlignment="1" applyProtection="1">
      <alignment horizontal="center" vertical="center"/>
      <protection/>
    </xf>
    <xf numFmtId="0" fontId="35" fillId="7" borderId="18" xfId="0" applyNumberFormat="1" applyFont="1" applyFill="1" applyBorder="1" applyAlignment="1" applyProtection="1">
      <alignment horizontal="left" vertical="center" wrapText="1"/>
      <protection/>
    </xf>
    <xf numFmtId="0" fontId="35" fillId="7" borderId="35" xfId="0" applyFont="1" applyFill="1" applyBorder="1" applyAlignment="1" applyProtection="1">
      <alignment horizontal="center" vertical="center"/>
      <protection/>
    </xf>
    <xf numFmtId="0" fontId="35" fillId="7" borderId="40" xfId="0" applyNumberFormat="1" applyFont="1" applyFill="1" applyBorder="1" applyAlignment="1" applyProtection="1">
      <alignment horizontal="left" vertical="center" wrapText="1"/>
      <protection/>
    </xf>
    <xf numFmtId="0" fontId="42" fillId="38" borderId="41" xfId="121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55" borderId="21" xfId="0" applyFont="1" applyFill="1" applyBorder="1" applyAlignment="1" applyProtection="1">
      <alignment/>
      <protection/>
    </xf>
    <xf numFmtId="0" fontId="35" fillId="55" borderId="22" xfId="0" applyFont="1" applyFill="1" applyBorder="1" applyAlignment="1" applyProtection="1">
      <alignment/>
      <protection/>
    </xf>
    <xf numFmtId="0" fontId="35" fillId="55" borderId="29" xfId="0" applyFont="1" applyFill="1" applyBorder="1" applyAlignment="1" applyProtection="1">
      <alignment/>
      <protection/>
    </xf>
    <xf numFmtId="0" fontId="35" fillId="55" borderId="24" xfId="0" applyFont="1" applyFill="1" applyBorder="1" applyAlignment="1" applyProtection="1">
      <alignment/>
      <protection/>
    </xf>
    <xf numFmtId="0" fontId="33" fillId="55" borderId="0" xfId="0" applyFont="1" applyFill="1" applyBorder="1" applyAlignment="1" applyProtection="1">
      <alignment horizontal="center" wrapText="1"/>
      <protection/>
    </xf>
    <xf numFmtId="0" fontId="42" fillId="0" borderId="0" xfId="121" applyNumberFormat="1" applyFont="1" applyFill="1" applyBorder="1" applyAlignment="1" applyProtection="1">
      <alignment/>
      <protection/>
    </xf>
    <xf numFmtId="0" fontId="42" fillId="55" borderId="0" xfId="121" applyNumberFormat="1" applyFont="1" applyFill="1" applyBorder="1" applyAlignment="1" applyProtection="1">
      <alignment/>
      <protection/>
    </xf>
    <xf numFmtId="0" fontId="33" fillId="55" borderId="25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55" borderId="24" xfId="0" applyFont="1" applyFill="1" applyBorder="1" applyAlignment="1" applyProtection="1">
      <alignment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49" fontId="33" fillId="55" borderId="45" xfId="0" applyNumberFormat="1" applyFont="1" applyFill="1" applyBorder="1" applyAlignment="1" applyProtection="1">
      <alignment horizontal="center" vertical="center" wrapText="1"/>
      <protection/>
    </xf>
    <xf numFmtId="0" fontId="33" fillId="55" borderId="46" xfId="0" applyFont="1" applyFill="1" applyBorder="1" applyAlignment="1" applyProtection="1">
      <alignment horizontal="center" vertical="center" wrapText="1"/>
      <protection/>
    </xf>
    <xf numFmtId="0" fontId="33" fillId="55" borderId="49" xfId="0" applyFont="1" applyFill="1" applyBorder="1" applyAlignment="1" applyProtection="1">
      <alignment horizontal="center" vertical="center" wrapText="1"/>
      <protection/>
    </xf>
    <xf numFmtId="0" fontId="33" fillId="55" borderId="47" xfId="0" applyFont="1" applyFill="1" applyBorder="1" applyAlignment="1" applyProtection="1">
      <alignment horizontal="center" vertical="center" wrapText="1"/>
      <protection/>
    </xf>
    <xf numFmtId="49" fontId="50" fillId="55" borderId="30" xfId="0" applyNumberFormat="1" applyFont="1" applyFill="1" applyBorder="1" applyAlignment="1" applyProtection="1">
      <alignment horizontal="center" vertical="center" wrapText="1"/>
      <protection/>
    </xf>
    <xf numFmtId="0" fontId="50" fillId="55" borderId="50" xfId="0" applyFont="1" applyFill="1" applyBorder="1" applyAlignment="1" applyProtection="1">
      <alignment horizontal="center" vertical="center" wrapText="1"/>
      <protection/>
    </xf>
    <xf numFmtId="0" fontId="50" fillId="55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wrapText="1"/>
      <protection/>
    </xf>
    <xf numFmtId="0" fontId="35" fillId="0" borderId="24" xfId="0" applyFont="1" applyFill="1" applyBorder="1" applyAlignment="1" applyProtection="1">
      <alignment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28" xfId="0" applyFont="1" applyFill="1" applyBorder="1" applyAlignment="1" applyProtection="1">
      <alignment vertical="center" wrapText="1"/>
      <protection/>
    </xf>
    <xf numFmtId="0" fontId="35" fillId="0" borderId="28" xfId="0" applyFont="1" applyFill="1" applyBorder="1" applyAlignment="1" applyProtection="1">
      <alignment horizontal="center" vertical="center" wrapText="1"/>
      <protection/>
    </xf>
    <xf numFmtId="179" fontId="35" fillId="0" borderId="52" xfId="0" applyNumberFormat="1" applyFont="1" applyFill="1" applyBorder="1" applyAlignment="1" applyProtection="1">
      <alignment vertical="center" wrapText="1"/>
      <protection/>
    </xf>
    <xf numFmtId="14" fontId="35" fillId="0" borderId="52" xfId="0" applyNumberFormat="1" applyFont="1" applyFill="1" applyBorder="1" applyAlignment="1" applyProtection="1">
      <alignment vertical="center" wrapText="1"/>
      <protection/>
    </xf>
    <xf numFmtId="49" fontId="35" fillId="0" borderId="52" xfId="0" applyNumberFormat="1" applyFont="1" applyFill="1" applyBorder="1" applyAlignment="1" applyProtection="1">
      <alignment vertical="center" wrapText="1"/>
      <protection/>
    </xf>
    <xf numFmtId="49" fontId="35" fillId="0" borderId="53" xfId="0" applyNumberFormat="1" applyFont="1" applyFill="1" applyBorder="1" applyAlignment="1" applyProtection="1">
      <alignment vertical="center" wrapText="1"/>
      <protection/>
    </xf>
    <xf numFmtId="0" fontId="33" fillId="0" borderId="25" xfId="0" applyFont="1" applyFill="1" applyBorder="1" applyAlignment="1" applyProtection="1">
      <alignment horizontal="center" wrapText="1"/>
      <protection/>
    </xf>
    <xf numFmtId="0" fontId="33" fillId="0" borderId="0" xfId="0" applyFont="1" applyFill="1" applyAlignment="1" applyProtection="1">
      <alignment horizontal="center" wrapText="1"/>
      <protection/>
    </xf>
    <xf numFmtId="0" fontId="33" fillId="0" borderId="0" xfId="0" applyFont="1" applyFill="1" applyAlignment="1" applyProtection="1">
      <alignment wrapText="1"/>
      <protection/>
    </xf>
    <xf numFmtId="49" fontId="35" fillId="0" borderId="51" xfId="0" applyNumberFormat="1" applyFont="1" applyBorder="1" applyAlignment="1" applyProtection="1">
      <alignment horizontal="center" vertical="center" wrapText="1"/>
      <protection/>
    </xf>
    <xf numFmtId="0" fontId="33" fillId="0" borderId="28" xfId="0" applyFont="1" applyFill="1" applyBorder="1" applyAlignment="1" applyProtection="1">
      <alignment horizontal="left" vertical="center" wrapText="1" indent="1"/>
      <protection/>
    </xf>
    <xf numFmtId="179" fontId="35" fillId="0" borderId="18" xfId="0" applyNumberFormat="1" applyFont="1" applyFill="1" applyBorder="1" applyAlignment="1" applyProtection="1">
      <alignment vertical="center" wrapText="1"/>
      <protection/>
    </xf>
    <xf numFmtId="14" fontId="35" fillId="0" borderId="18" xfId="0" applyNumberFormat="1" applyFont="1" applyFill="1" applyBorder="1" applyAlignment="1" applyProtection="1">
      <alignment vertical="center" wrapText="1"/>
      <protection/>
    </xf>
    <xf numFmtId="49" fontId="35" fillId="0" borderId="18" xfId="0" applyNumberFormat="1" applyFont="1" applyFill="1" applyBorder="1" applyAlignment="1" applyProtection="1">
      <alignment vertical="center" wrapText="1"/>
      <protection/>
    </xf>
    <xf numFmtId="49" fontId="35" fillId="0" borderId="39" xfId="0" applyNumberFormat="1" applyFont="1" applyFill="1" applyBorder="1" applyAlignment="1" applyProtection="1">
      <alignment vertical="center" wrapText="1"/>
      <protection/>
    </xf>
    <xf numFmtId="0" fontId="35" fillId="0" borderId="28" xfId="0" applyFont="1" applyBorder="1" applyAlignment="1" applyProtection="1">
      <alignment horizontal="left" vertical="center" wrapText="1" indent="2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179" fontId="35" fillId="40" borderId="18" xfId="0" applyNumberFormat="1" applyFont="1" applyFill="1" applyBorder="1" applyAlignment="1" applyProtection="1">
      <alignment vertical="center" wrapText="1"/>
      <protection locked="0"/>
    </xf>
    <xf numFmtId="14" fontId="35" fillId="40" borderId="18" xfId="0" applyNumberFormat="1" applyFont="1" applyFill="1" applyBorder="1" applyAlignment="1" applyProtection="1">
      <alignment vertical="center" wrapText="1"/>
      <protection locked="0"/>
    </xf>
    <xf numFmtId="49" fontId="35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35" fillId="40" borderId="18" xfId="0" applyNumberFormat="1" applyFont="1" applyFill="1" applyBorder="1" applyAlignment="1" applyProtection="1">
      <alignment vertical="center" wrapText="1"/>
      <protection locked="0"/>
    </xf>
    <xf numFmtId="49" fontId="35" fillId="40" borderId="39" xfId="0" applyNumberFormat="1" applyFont="1" applyFill="1" applyBorder="1" applyAlignment="1" applyProtection="1">
      <alignment vertical="center" wrapText="1"/>
      <protection locked="0"/>
    </xf>
    <xf numFmtId="49" fontId="35" fillId="0" borderId="51" xfId="0" applyNumberFormat="1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 applyProtection="1">
      <alignment horizontal="left" vertical="center" wrapText="1" indent="2"/>
      <protection/>
    </xf>
    <xf numFmtId="0" fontId="35" fillId="0" borderId="28" xfId="0" applyFont="1" applyBorder="1" applyAlignment="1" applyProtection="1">
      <alignment horizontal="left" vertical="center" wrapText="1" indent="3"/>
      <protection/>
    </xf>
    <xf numFmtId="49" fontId="35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33" fillId="0" borderId="51" xfId="0" applyNumberFormat="1" applyFont="1" applyBorder="1" applyAlignment="1" applyProtection="1">
      <alignment horizontal="center" vertical="center" wrapText="1"/>
      <protection/>
    </xf>
    <xf numFmtId="0" fontId="33" fillId="0" borderId="28" xfId="0" applyFont="1" applyBorder="1" applyAlignment="1" applyProtection="1">
      <alignment vertical="center" wrapText="1"/>
      <protection/>
    </xf>
    <xf numFmtId="0" fontId="35" fillId="0" borderId="28" xfId="0" applyFont="1" applyBorder="1" applyAlignment="1" applyProtection="1">
      <alignment vertical="center" wrapText="1"/>
      <protection/>
    </xf>
    <xf numFmtId="49" fontId="33" fillId="0" borderId="54" xfId="0" applyNumberFormat="1" applyFont="1" applyBorder="1" applyAlignment="1" applyProtection="1">
      <alignment horizontal="center" vertical="center" wrapText="1"/>
      <protection/>
    </xf>
    <xf numFmtId="0" fontId="33" fillId="0" borderId="55" xfId="0" applyFont="1" applyBorder="1" applyAlignment="1" applyProtection="1">
      <alignment vertical="center" wrapText="1"/>
      <protection/>
    </xf>
    <xf numFmtId="0" fontId="35" fillId="0" borderId="55" xfId="0" applyFont="1" applyBorder="1" applyAlignment="1" applyProtection="1">
      <alignment horizontal="center" vertical="center" wrapText="1"/>
      <protection/>
    </xf>
    <xf numFmtId="179" fontId="35" fillId="40" borderId="40" xfId="0" applyNumberFormat="1" applyFont="1" applyFill="1" applyBorder="1" applyAlignment="1" applyProtection="1">
      <alignment vertical="center" wrapText="1"/>
      <protection locked="0"/>
    </xf>
    <xf numFmtId="14" fontId="35" fillId="40" borderId="40" xfId="0" applyNumberFormat="1" applyFont="1" applyFill="1" applyBorder="1" applyAlignment="1" applyProtection="1">
      <alignment vertical="center" wrapText="1"/>
      <protection locked="0"/>
    </xf>
    <xf numFmtId="49" fontId="35" fillId="40" borderId="40" xfId="0" applyNumberFormat="1" applyFont="1" applyFill="1" applyBorder="1" applyAlignment="1" applyProtection="1">
      <alignment vertical="center" wrapText="1" shrinkToFit="1" readingOrder="1"/>
      <protection locked="0"/>
    </xf>
    <xf numFmtId="49" fontId="35" fillId="40" borderId="40" xfId="0" applyNumberFormat="1" applyFont="1" applyFill="1" applyBorder="1" applyAlignment="1" applyProtection="1">
      <alignment vertical="center" wrapText="1"/>
      <protection locked="0"/>
    </xf>
    <xf numFmtId="49" fontId="35" fillId="40" borderId="41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55" borderId="26" xfId="0" applyFont="1" applyFill="1" applyBorder="1" applyAlignment="1" applyProtection="1">
      <alignment horizontal="right" vertical="top"/>
      <protection/>
    </xf>
    <xf numFmtId="49" fontId="35" fillId="55" borderId="27" xfId="0" applyNumberFormat="1" applyFont="1" applyFill="1" applyBorder="1" applyAlignment="1" applyProtection="1">
      <alignment horizontal="right" vertical="top"/>
      <protection/>
    </xf>
    <xf numFmtId="0" fontId="35" fillId="55" borderId="27" xfId="0" applyFont="1" applyFill="1" applyBorder="1" applyAlignment="1" applyProtection="1">
      <alignment wrapText="1"/>
      <protection/>
    </xf>
    <xf numFmtId="0" fontId="35" fillId="55" borderId="27" xfId="0" applyFont="1" applyFill="1" applyBorder="1" applyAlignment="1" applyProtection="1">
      <alignment/>
      <protection/>
    </xf>
    <xf numFmtId="0" fontId="35" fillId="55" borderId="28" xfId="0" applyFont="1" applyFill="1" applyBorder="1" applyAlignment="1" applyProtection="1">
      <alignment/>
      <protection/>
    </xf>
    <xf numFmtId="0" fontId="33" fillId="55" borderId="30" xfId="0" applyFont="1" applyFill="1" applyBorder="1" applyAlignment="1" applyProtection="1">
      <alignment horizontal="center" vertical="center" wrapText="1"/>
      <protection/>
    </xf>
    <xf numFmtId="0" fontId="33" fillId="55" borderId="50" xfId="0" applyFont="1" applyFill="1" applyBorder="1" applyAlignment="1" applyProtection="1">
      <alignment horizontal="center" vertical="center" wrapText="1"/>
      <protection/>
    </xf>
    <xf numFmtId="0" fontId="33" fillId="55" borderId="31" xfId="0" applyFont="1" applyFill="1" applyBorder="1" applyAlignment="1" applyProtection="1">
      <alignment horizontal="center" vertical="center" wrapText="1"/>
      <protection/>
    </xf>
    <xf numFmtId="0" fontId="50" fillId="55" borderId="54" xfId="0" applyFont="1" applyFill="1" applyBorder="1" applyAlignment="1" applyProtection="1">
      <alignment horizontal="center" vertical="center" wrapText="1"/>
      <protection/>
    </xf>
    <xf numFmtId="0" fontId="50" fillId="55" borderId="56" xfId="0" applyFont="1" applyFill="1" applyBorder="1" applyAlignment="1" applyProtection="1">
      <alignment horizontal="center" vertical="center" wrapText="1"/>
      <protection/>
    </xf>
    <xf numFmtId="0" fontId="50" fillId="55" borderId="57" xfId="0" applyFont="1" applyFill="1" applyBorder="1" applyAlignment="1" applyProtection="1">
      <alignment horizontal="center" vertical="center" wrapText="1"/>
      <protection/>
    </xf>
    <xf numFmtId="0" fontId="35" fillId="55" borderId="24" xfId="0" applyFont="1" applyFill="1" applyBorder="1" applyAlignment="1" applyProtection="1">
      <alignment horizontal="right" vertical="top"/>
      <protection/>
    </xf>
    <xf numFmtId="49" fontId="35" fillId="55" borderId="51" xfId="0" applyNumberFormat="1" applyFont="1" applyFill="1" applyBorder="1" applyAlignment="1" applyProtection="1">
      <alignment horizontal="center" vertical="center"/>
      <protection/>
    </xf>
    <xf numFmtId="0" fontId="35" fillId="55" borderId="52" xfId="0" applyFont="1" applyFill="1" applyBorder="1" applyAlignment="1" applyProtection="1">
      <alignment vertical="center" wrapText="1"/>
      <protection/>
    </xf>
    <xf numFmtId="175" fontId="35" fillId="40" borderId="53" xfId="0" applyNumberFormat="1" applyFont="1" applyFill="1" applyBorder="1" applyAlignment="1" applyProtection="1">
      <alignment horizontal="center" vertical="center"/>
      <protection locked="0"/>
    </xf>
    <xf numFmtId="0" fontId="35" fillId="55" borderId="25" xfId="0" applyFont="1" applyFill="1" applyBorder="1" applyAlignment="1" applyProtection="1">
      <alignment/>
      <protection/>
    </xf>
    <xf numFmtId="3" fontId="35" fillId="4" borderId="53" xfId="0" applyNumberFormat="1" applyFont="1" applyFill="1" applyBorder="1" applyAlignment="1" applyProtection="1">
      <alignment horizontal="center" vertical="center"/>
      <protection/>
    </xf>
    <xf numFmtId="0" fontId="35" fillId="55" borderId="52" xfId="0" applyFont="1" applyFill="1" applyBorder="1" applyAlignment="1" applyProtection="1">
      <alignment horizontal="left" vertical="center" wrapText="1" indent="1"/>
      <protection/>
    </xf>
    <xf numFmtId="3" fontId="35" fillId="40" borderId="53" xfId="0" applyNumberFormat="1" applyFont="1" applyFill="1" applyBorder="1" applyAlignment="1" applyProtection="1">
      <alignment horizontal="center" vertical="center"/>
      <protection locked="0"/>
    </xf>
    <xf numFmtId="0" fontId="35" fillId="55" borderId="18" xfId="0" applyFont="1" applyFill="1" applyBorder="1" applyAlignment="1" applyProtection="1">
      <alignment horizontal="left" vertical="center" wrapText="1" indent="1"/>
      <protection/>
    </xf>
    <xf numFmtId="3" fontId="35" fillId="40" borderId="39" xfId="0" applyNumberFormat="1" applyFont="1" applyFill="1" applyBorder="1" applyAlignment="1" applyProtection="1">
      <alignment horizontal="center" vertical="center"/>
      <protection locked="0"/>
    </xf>
    <xf numFmtId="49" fontId="35" fillId="55" borderId="48" xfId="0" applyNumberFormat="1" applyFont="1" applyFill="1" applyBorder="1" applyAlignment="1" applyProtection="1">
      <alignment horizontal="center" vertical="center"/>
      <protection/>
    </xf>
    <xf numFmtId="49" fontId="35" fillId="55" borderId="54" xfId="0" applyNumberFormat="1" applyFont="1" applyFill="1" applyBorder="1" applyAlignment="1" applyProtection="1">
      <alignment horizontal="center" vertical="center"/>
      <protection/>
    </xf>
    <xf numFmtId="0" fontId="35" fillId="55" borderId="56" xfId="0" applyFont="1" applyFill="1" applyBorder="1" applyAlignment="1" applyProtection="1">
      <alignment horizontal="left" vertical="center" wrapText="1" indent="1"/>
      <protection/>
    </xf>
    <xf numFmtId="49" fontId="35" fillId="40" borderId="57" xfId="0" applyNumberFormat="1" applyFont="1" applyFill="1" applyBorder="1" applyAlignment="1" applyProtection="1">
      <alignment horizontal="center" vertical="center" wrapText="1"/>
      <protection locked="0"/>
    </xf>
    <xf numFmtId="0" fontId="35" fillId="55" borderId="27" xfId="0" applyFont="1" applyFill="1" applyBorder="1" applyAlignment="1" applyProtection="1">
      <alignment horizontal="right" vertical="top"/>
      <protection/>
    </xf>
    <xf numFmtId="0" fontId="35" fillId="0" borderId="0" xfId="0" applyFont="1" applyBorder="1" applyAlignment="1" applyProtection="1">
      <alignment/>
      <protection/>
    </xf>
    <xf numFmtId="0" fontId="33" fillId="55" borderId="0" xfId="0" applyFont="1" applyFill="1" applyBorder="1" applyAlignment="1" applyProtection="1">
      <alignment horizontal="center" vertical="center" wrapText="1"/>
      <protection/>
    </xf>
    <xf numFmtId="0" fontId="49" fillId="55" borderId="0" xfId="0" applyFont="1" applyFill="1" applyBorder="1" applyAlignment="1" applyProtection="1">
      <alignment horizontal="center" wrapText="1"/>
      <protection/>
    </xf>
    <xf numFmtId="0" fontId="33" fillId="55" borderId="45" xfId="0" applyFont="1" applyFill="1" applyBorder="1" applyAlignment="1" applyProtection="1">
      <alignment horizontal="center" vertical="center" wrapText="1"/>
      <protection/>
    </xf>
    <xf numFmtId="0" fontId="50" fillId="55" borderId="30" xfId="0" applyFont="1" applyFill="1" applyBorder="1" applyAlignment="1" applyProtection="1">
      <alignment horizontal="center" vertical="center" wrapText="1"/>
      <protection/>
    </xf>
    <xf numFmtId="0" fontId="50" fillId="55" borderId="0" xfId="0" applyFont="1" applyFill="1" applyBorder="1" applyAlignment="1" applyProtection="1">
      <alignment horizontal="center" vertical="center" wrapText="1"/>
      <protection/>
    </xf>
    <xf numFmtId="49" fontId="35" fillId="55" borderId="33" xfId="0" applyNumberFormat="1" applyFont="1" applyFill="1" applyBorder="1" applyAlignment="1" applyProtection="1">
      <alignment horizontal="center" vertical="center"/>
      <protection/>
    </xf>
    <xf numFmtId="0" fontId="35" fillId="55" borderId="37" xfId="0" applyFont="1" applyFill="1" applyBorder="1" applyAlignment="1" applyProtection="1">
      <alignment vertical="center" wrapText="1"/>
      <protection/>
    </xf>
    <xf numFmtId="49" fontId="35" fillId="40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35" fillId="0" borderId="38" xfId="0" applyNumberFormat="1" applyFont="1" applyFill="1" applyBorder="1" applyAlignment="1" applyProtection="1">
      <alignment horizontal="center" vertical="center" wrapText="1" shrinkToFit="1"/>
      <protection/>
    </xf>
    <xf numFmtId="49" fontId="35" fillId="40" borderId="27" xfId="0" applyNumberFormat="1" applyFont="1" applyFill="1" applyBorder="1" applyAlignment="1" applyProtection="1">
      <alignment horizontal="center" vertical="center"/>
      <protection locked="0"/>
    </xf>
    <xf numFmtId="49" fontId="35" fillId="40" borderId="34" xfId="0" applyNumberFormat="1" applyFont="1" applyFill="1" applyBorder="1" applyAlignment="1" applyProtection="1">
      <alignment horizontal="center" vertical="center"/>
      <protection locked="0"/>
    </xf>
    <xf numFmtId="49" fontId="35" fillId="0" borderId="44" xfId="0" applyNumberFormat="1" applyFont="1" applyFill="1" applyBorder="1" applyAlignment="1" applyProtection="1">
      <alignment horizontal="center" vertical="center"/>
      <protection/>
    </xf>
    <xf numFmtId="0" fontId="42" fillId="55" borderId="25" xfId="121" applyNumberFormat="1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vertical="center" wrapText="1"/>
      <protection/>
    </xf>
    <xf numFmtId="49" fontId="35" fillId="40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35" fillId="0" borderId="39" xfId="0" applyNumberFormat="1" applyFont="1" applyFill="1" applyBorder="1" applyAlignment="1" applyProtection="1">
      <alignment horizontal="center" vertical="center" wrapText="1" shrinkToFit="1"/>
      <protection/>
    </xf>
    <xf numFmtId="49" fontId="35" fillId="40" borderId="23" xfId="0" applyNumberFormat="1" applyFont="1" applyFill="1" applyBorder="1" applyAlignment="1" applyProtection="1">
      <alignment horizontal="center" vertical="center"/>
      <protection locked="0"/>
    </xf>
    <xf numFmtId="49" fontId="35" fillId="0" borderId="60" xfId="0" applyNumberFormat="1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left" vertical="center" wrapText="1" indent="2"/>
      <protection/>
    </xf>
    <xf numFmtId="49" fontId="35" fillId="40" borderId="59" xfId="0" applyNumberFormat="1" applyFont="1" applyFill="1" applyBorder="1" applyAlignment="1" applyProtection="1">
      <alignment horizontal="center" vertical="center"/>
      <protection locked="0"/>
    </xf>
    <xf numFmtId="49" fontId="35" fillId="0" borderId="39" xfId="0" applyNumberFormat="1" applyFont="1" applyFill="1" applyBorder="1" applyAlignment="1" applyProtection="1">
      <alignment horizontal="center" vertical="center"/>
      <protection/>
    </xf>
    <xf numFmtId="2" fontId="35" fillId="40" borderId="59" xfId="0" applyNumberFormat="1" applyFont="1" applyFill="1" applyBorder="1" applyAlignment="1" applyProtection="1">
      <alignment horizontal="center" vertical="center"/>
      <protection locked="0"/>
    </xf>
    <xf numFmtId="2" fontId="35" fillId="0" borderId="39" xfId="0" applyNumberFormat="1" applyFont="1" applyFill="1" applyBorder="1" applyAlignment="1" applyProtection="1">
      <alignment horizontal="center" vertical="center"/>
      <protection/>
    </xf>
    <xf numFmtId="2" fontId="35" fillId="40" borderId="23" xfId="0" applyNumberFormat="1" applyFont="1" applyFill="1" applyBorder="1" applyAlignment="1" applyProtection="1">
      <alignment horizontal="center" vertical="center"/>
      <protection locked="0"/>
    </xf>
    <xf numFmtId="2" fontId="35" fillId="0" borderId="60" xfId="0" applyNumberFormat="1" applyFont="1" applyFill="1" applyBorder="1" applyAlignment="1" applyProtection="1">
      <alignment horizontal="center" vertical="center"/>
      <protection/>
    </xf>
    <xf numFmtId="2" fontId="35" fillId="0" borderId="44" xfId="0" applyNumberFormat="1" applyFont="1" applyFill="1" applyBorder="1" applyAlignment="1" applyProtection="1">
      <alignment horizontal="center" vertical="center"/>
      <protection/>
    </xf>
    <xf numFmtId="49" fontId="33" fillId="6" borderId="59" xfId="0" applyNumberFormat="1" applyFont="1" applyFill="1" applyBorder="1" applyAlignment="1" applyProtection="1">
      <alignment horizontal="center" vertical="center"/>
      <protection locked="0"/>
    </xf>
    <xf numFmtId="49" fontId="33" fillId="0" borderId="39" xfId="0" applyNumberFormat="1" applyFont="1" applyFill="1" applyBorder="1" applyAlignment="1" applyProtection="1">
      <alignment horizontal="center" vertical="center"/>
      <protection/>
    </xf>
    <xf numFmtId="49" fontId="33" fillId="40" borderId="23" xfId="0" applyNumberFormat="1" applyFont="1" applyFill="1" applyBorder="1" applyAlignment="1" applyProtection="1">
      <alignment horizontal="center" vertical="center"/>
      <protection locked="0"/>
    </xf>
    <xf numFmtId="0" fontId="35" fillId="55" borderId="18" xfId="0" applyFont="1" applyFill="1" applyBorder="1" applyAlignment="1" applyProtection="1">
      <alignment vertical="center" wrapText="1"/>
      <protection/>
    </xf>
    <xf numFmtId="4" fontId="35" fillId="4" borderId="59" xfId="0" applyNumberFormat="1" applyFont="1" applyFill="1" applyBorder="1" applyAlignment="1" applyProtection="1">
      <alignment horizontal="center" vertical="center"/>
      <protection/>
    </xf>
    <xf numFmtId="4" fontId="35" fillId="40" borderId="39" xfId="0" applyNumberFormat="1" applyFont="1" applyFill="1" applyBorder="1" applyAlignment="1" applyProtection="1">
      <alignment horizontal="center" vertical="center"/>
      <protection locked="0"/>
    </xf>
    <xf numFmtId="4" fontId="35" fillId="40" borderId="23" xfId="0" applyNumberFormat="1" applyFont="1" applyFill="1" applyBorder="1" applyAlignment="1" applyProtection="1">
      <alignment horizontal="center" vertical="center"/>
      <protection locked="0"/>
    </xf>
    <xf numFmtId="4" fontId="35" fillId="4" borderId="18" xfId="0" applyNumberFormat="1" applyFont="1" applyFill="1" applyBorder="1" applyAlignment="1" applyProtection="1">
      <alignment horizontal="center" vertical="center"/>
      <protection/>
    </xf>
    <xf numFmtId="4" fontId="35" fillId="0" borderId="44" xfId="0" applyNumberFormat="1" applyFont="1" applyFill="1" applyBorder="1" applyAlignment="1" applyProtection="1">
      <alignment horizontal="center" vertical="center"/>
      <protection/>
    </xf>
    <xf numFmtId="4" fontId="35" fillId="40" borderId="60" xfId="0" applyNumberFormat="1" applyFont="1" applyFill="1" applyBorder="1" applyAlignment="1" applyProtection="1">
      <alignment horizontal="center" vertical="center"/>
      <protection locked="0"/>
    </xf>
    <xf numFmtId="49" fontId="35" fillId="55" borderId="61" xfId="0" applyNumberFormat="1" applyFont="1" applyFill="1" applyBorder="1" applyAlignment="1" applyProtection="1">
      <alignment horizontal="center" vertical="center"/>
      <protection/>
    </xf>
    <xf numFmtId="0" fontId="35" fillId="6" borderId="62" xfId="0" applyFont="1" applyFill="1" applyBorder="1" applyAlignment="1" applyProtection="1">
      <alignment horizontal="left" vertical="center" wrapText="1" indent="1"/>
      <protection locked="0"/>
    </xf>
    <xf numFmtId="4" fontId="35" fillId="4" borderId="21" xfId="0" applyNumberFormat="1" applyFont="1" applyFill="1" applyBorder="1" applyAlignment="1" applyProtection="1">
      <alignment horizontal="center" vertical="center"/>
      <protection/>
    </xf>
    <xf numFmtId="4" fontId="35" fillId="40" borderId="6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/>
      <protection/>
    </xf>
    <xf numFmtId="49" fontId="45" fillId="56" borderId="64" xfId="161" applyNumberFormat="1" applyFont="1" applyFill="1" applyBorder="1" applyProtection="1">
      <alignment/>
      <protection/>
    </xf>
    <xf numFmtId="0" fontId="42" fillId="56" borderId="23" xfId="121" applyNumberFormat="1" applyFont="1" applyFill="1" applyBorder="1" applyAlignment="1" applyProtection="1">
      <alignment vertical="center"/>
      <protection/>
    </xf>
    <xf numFmtId="0" fontId="44" fillId="56" borderId="23" xfId="161" applyFont="1" applyFill="1" applyBorder="1" applyAlignment="1" applyProtection="1">
      <alignment horizontal="center"/>
      <protection/>
    </xf>
    <xf numFmtId="0" fontId="44" fillId="56" borderId="43" xfId="161" applyFont="1" applyFill="1" applyBorder="1" applyAlignment="1" applyProtection="1">
      <alignment horizontal="center"/>
      <protection/>
    </xf>
    <xf numFmtId="0" fontId="44" fillId="56" borderId="0" xfId="161" applyFont="1" applyFill="1" applyBorder="1" applyAlignment="1" applyProtection="1">
      <alignment horizontal="center"/>
      <protection/>
    </xf>
    <xf numFmtId="0" fontId="44" fillId="56" borderId="65" xfId="161" applyFont="1" applyFill="1" applyBorder="1" applyAlignment="1" applyProtection="1">
      <alignment horizontal="center"/>
      <protection/>
    </xf>
    <xf numFmtId="49" fontId="35" fillId="0" borderId="51" xfId="0" applyNumberFormat="1" applyFont="1" applyFill="1" applyBorder="1" applyAlignment="1" applyProtection="1">
      <alignment horizontal="center" vertical="center"/>
      <protection/>
    </xf>
    <xf numFmtId="0" fontId="35" fillId="0" borderId="66" xfId="0" applyFont="1" applyFill="1" applyBorder="1" applyAlignment="1" applyProtection="1">
      <alignment horizontal="left" vertical="center" wrapText="1"/>
      <protection/>
    </xf>
    <xf numFmtId="4" fontId="35" fillId="4" borderId="26" xfId="0" applyNumberFormat="1" applyFont="1" applyFill="1" applyBorder="1" applyAlignment="1" applyProtection="1">
      <alignment horizontal="center" vertical="center"/>
      <protection/>
    </xf>
    <xf numFmtId="4" fontId="35" fillId="40" borderId="53" xfId="0" applyNumberFormat="1" applyFont="1" applyFill="1" applyBorder="1" applyAlignment="1" applyProtection="1">
      <alignment horizontal="center" vertical="center"/>
      <protection locked="0"/>
    </xf>
    <xf numFmtId="49" fontId="35" fillId="0" borderId="48" xfId="0" applyNumberFormat="1" applyFont="1" applyFill="1" applyBorder="1" applyAlignment="1" applyProtection="1">
      <alignment horizontal="center" vertical="center"/>
      <protection/>
    </xf>
    <xf numFmtId="0" fontId="35" fillId="0" borderId="62" xfId="0" applyFont="1" applyFill="1" applyBorder="1" applyAlignment="1" applyProtection="1">
      <alignment horizontal="left" vertical="center" wrapText="1"/>
      <protection/>
    </xf>
    <xf numFmtId="4" fontId="35" fillId="4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62" xfId="0" applyFont="1" applyFill="1" applyBorder="1" applyAlignment="1" applyProtection="1">
      <alignment horizontal="left" vertical="center" wrapText="1"/>
      <protection/>
    </xf>
    <xf numFmtId="4" fontId="35" fillId="4" borderId="60" xfId="0" applyNumberFormat="1" applyFont="1" applyFill="1" applyBorder="1" applyAlignment="1" applyProtection="1">
      <alignment horizontal="center" vertical="center"/>
      <protection/>
    </xf>
    <xf numFmtId="49" fontId="35" fillId="0" borderId="61" xfId="0" applyNumberFormat="1" applyFont="1" applyFill="1" applyBorder="1" applyAlignment="1" applyProtection="1">
      <alignment horizontal="center" vertical="center"/>
      <protection/>
    </xf>
    <xf numFmtId="0" fontId="35" fillId="0" borderId="62" xfId="0" applyFont="1" applyFill="1" applyBorder="1" applyAlignment="1" applyProtection="1">
      <alignment horizontal="left" vertical="center" wrapText="1" indent="1"/>
      <protection/>
    </xf>
    <xf numFmtId="49" fontId="35" fillId="0" borderId="35" xfId="0" applyNumberFormat="1" applyFont="1" applyFill="1" applyBorder="1" applyAlignment="1" applyProtection="1">
      <alignment horizontal="center" vertical="center"/>
      <protection/>
    </xf>
    <xf numFmtId="0" fontId="35" fillId="0" borderId="40" xfId="0" applyFont="1" applyFill="1" applyBorder="1" applyAlignment="1" applyProtection="1">
      <alignment horizontal="left" vertical="center" wrapText="1"/>
      <protection/>
    </xf>
    <xf numFmtId="4" fontId="35" fillId="4" borderId="67" xfId="0" applyNumberFormat="1" applyFont="1" applyFill="1" applyBorder="1" applyAlignment="1" applyProtection="1">
      <alignment horizontal="center" vertical="center"/>
      <protection/>
    </xf>
    <xf numFmtId="4" fontId="35" fillId="40" borderId="41" xfId="0" applyNumberFormat="1" applyFont="1" applyFill="1" applyBorder="1" applyAlignment="1" applyProtection="1">
      <alignment horizontal="center" vertical="center"/>
      <protection locked="0"/>
    </xf>
    <xf numFmtId="4" fontId="35" fillId="40" borderId="36" xfId="0" applyNumberFormat="1" applyFont="1" applyFill="1" applyBorder="1" applyAlignment="1" applyProtection="1">
      <alignment horizontal="center" vertical="center"/>
      <protection locked="0"/>
    </xf>
    <xf numFmtId="0" fontId="42" fillId="55" borderId="27" xfId="121" applyNumberFormat="1" applyFont="1" applyFill="1" applyBorder="1" applyAlignment="1" applyProtection="1">
      <alignment horizontal="center" vertical="center"/>
      <protection/>
    </xf>
    <xf numFmtId="0" fontId="35" fillId="55" borderId="33" xfId="0" applyFont="1" applyFill="1" applyBorder="1" applyAlignment="1" applyProtection="1">
      <alignment horizontal="center" vertical="center" wrapText="1"/>
      <protection/>
    </xf>
    <xf numFmtId="0" fontId="35" fillId="55" borderId="51" xfId="0" applyFont="1" applyFill="1" applyBorder="1" applyAlignment="1" applyProtection="1">
      <alignment horizontal="center" vertical="center"/>
      <protection/>
    </xf>
    <xf numFmtId="0" fontId="35" fillId="55" borderId="61" xfId="0" applyFont="1" applyFill="1" applyBorder="1" applyAlignment="1" applyProtection="1">
      <alignment horizontal="center" vertical="center"/>
      <protection/>
    </xf>
    <xf numFmtId="0" fontId="35" fillId="55" borderId="62" xfId="0" applyFont="1" applyFill="1" applyBorder="1" applyAlignment="1" applyProtection="1">
      <alignment vertical="center" wrapText="1"/>
      <protection/>
    </xf>
    <xf numFmtId="0" fontId="35" fillId="55" borderId="35" xfId="0" applyFont="1" applyFill="1" applyBorder="1" applyAlignment="1" applyProtection="1">
      <alignment horizontal="center" vertical="center"/>
      <protection/>
    </xf>
    <xf numFmtId="0" fontId="35" fillId="55" borderId="40" xfId="0" applyFont="1" applyFill="1" applyBorder="1" applyAlignment="1" applyProtection="1">
      <alignment vertical="center" wrapText="1"/>
      <protection/>
    </xf>
    <xf numFmtId="3" fontId="35" fillId="40" borderId="41" xfId="0" applyNumberFormat="1" applyFont="1" applyFill="1" applyBorder="1" applyAlignment="1" applyProtection="1">
      <alignment horizontal="center" vertical="center"/>
      <protection locked="0"/>
    </xf>
    <xf numFmtId="0" fontId="33" fillId="55" borderId="68" xfId="0" applyFont="1" applyFill="1" applyBorder="1" applyAlignment="1" applyProtection="1">
      <alignment horizontal="center" vertical="center" wrapText="1"/>
      <protection/>
    </xf>
    <xf numFmtId="0" fontId="50" fillId="55" borderId="68" xfId="0" applyFont="1" applyFill="1" applyBorder="1" applyAlignment="1" applyProtection="1">
      <alignment horizontal="center" vertical="center" wrapText="1"/>
      <protection/>
    </xf>
    <xf numFmtId="0" fontId="35" fillId="55" borderId="58" xfId="0" applyFont="1" applyFill="1" applyBorder="1" applyAlignment="1" applyProtection="1">
      <alignment horizontal="left" vertical="center" wrapText="1"/>
      <protection/>
    </xf>
    <xf numFmtId="0" fontId="35" fillId="55" borderId="58" xfId="0" applyFont="1" applyFill="1" applyBorder="1" applyAlignment="1" applyProtection="1">
      <alignment horizontal="center" vertical="center" wrapText="1"/>
      <protection/>
    </xf>
    <xf numFmtId="0" fontId="35" fillId="6" borderId="38" xfId="160" applyFont="1" applyFill="1" applyBorder="1" applyAlignment="1" applyProtection="1">
      <alignment horizontal="center" vertical="center" wrapText="1"/>
      <protection locked="0"/>
    </xf>
    <xf numFmtId="0" fontId="35" fillId="0" borderId="25" xfId="160" applyFont="1" applyFill="1" applyBorder="1" applyAlignment="1" applyProtection="1">
      <alignment vertical="center" wrapText="1"/>
      <protection/>
    </xf>
    <xf numFmtId="0" fontId="35" fillId="55" borderId="59" xfId="0" applyFont="1" applyFill="1" applyBorder="1" applyAlignment="1" applyProtection="1">
      <alignment horizontal="left" vertical="center" wrapText="1"/>
      <protection/>
    </xf>
    <xf numFmtId="0" fontId="35" fillId="55" borderId="59" xfId="0" applyFont="1" applyFill="1" applyBorder="1" applyAlignment="1" applyProtection="1">
      <alignment horizontal="center" vertical="center" wrapText="1"/>
      <protection/>
    </xf>
    <xf numFmtId="0" fontId="35" fillId="55" borderId="59" xfId="0" applyFont="1" applyFill="1" applyBorder="1" applyAlignment="1" applyProtection="1">
      <alignment horizontal="left" vertical="center" wrapText="1" indent="1"/>
      <protection/>
    </xf>
    <xf numFmtId="0" fontId="35" fillId="55" borderId="59" xfId="0" applyFont="1" applyFill="1" applyBorder="1" applyAlignment="1" applyProtection="1">
      <alignment horizontal="left" vertical="center" wrapText="1" indent="2"/>
      <protection/>
    </xf>
    <xf numFmtId="4" fontId="35" fillId="4" borderId="53" xfId="0" applyNumberFormat="1" applyFont="1" applyFill="1" applyBorder="1" applyAlignment="1" applyProtection="1">
      <alignment horizontal="center" vertical="center"/>
      <protection/>
    </xf>
    <xf numFmtId="0" fontId="35" fillId="55" borderId="59" xfId="0" applyFont="1" applyFill="1" applyBorder="1" applyAlignment="1" applyProtection="1">
      <alignment horizontal="left" vertical="center" wrapText="1" indent="3"/>
      <protection/>
    </xf>
    <xf numFmtId="0" fontId="35" fillId="55" borderId="59" xfId="0" applyFont="1" applyFill="1" applyBorder="1" applyAlignment="1" applyProtection="1">
      <alignment vertical="center" wrapText="1"/>
      <protection/>
    </xf>
    <xf numFmtId="0" fontId="35" fillId="55" borderId="21" xfId="0" applyFont="1" applyFill="1" applyBorder="1" applyAlignment="1" applyProtection="1">
      <alignment vertical="center" wrapText="1"/>
      <protection/>
    </xf>
    <xf numFmtId="0" fontId="35" fillId="55" borderId="21" xfId="0" applyFont="1" applyFill="1" applyBorder="1" applyAlignment="1" applyProtection="1">
      <alignment horizontal="center" vertical="center" wrapText="1"/>
      <protection/>
    </xf>
    <xf numFmtId="3" fontId="35" fillId="40" borderId="63" xfId="0" applyNumberFormat="1" applyFont="1" applyFill="1" applyBorder="1" applyAlignment="1" applyProtection="1">
      <alignment horizontal="center" vertical="center"/>
      <protection locked="0"/>
    </xf>
    <xf numFmtId="49" fontId="35" fillId="55" borderId="35" xfId="0" applyNumberFormat="1" applyFont="1" applyFill="1" applyBorder="1" applyAlignment="1" applyProtection="1">
      <alignment horizontal="center" vertical="center"/>
      <protection/>
    </xf>
    <xf numFmtId="0" fontId="35" fillId="55" borderId="67" xfId="0" applyFont="1" applyFill="1" applyBorder="1" applyAlignment="1" applyProtection="1">
      <alignment vertical="center" wrapText="1"/>
      <protection/>
    </xf>
    <xf numFmtId="0" fontId="35" fillId="0" borderId="67" xfId="0" applyFont="1" applyFill="1" applyBorder="1" applyAlignment="1" applyProtection="1">
      <alignment horizontal="center" vertical="center" wrapText="1"/>
      <protection/>
    </xf>
    <xf numFmtId="0" fontId="35" fillId="40" borderId="41" xfId="0" applyNumberFormat="1" applyFont="1" applyFill="1" applyBorder="1" applyAlignment="1" applyProtection="1">
      <alignment horizontal="center" vertical="center"/>
      <protection locked="0"/>
    </xf>
    <xf numFmtId="0" fontId="35" fillId="55" borderId="26" xfId="0" applyFont="1" applyFill="1" applyBorder="1" applyAlignment="1" applyProtection="1">
      <alignment/>
      <protection/>
    </xf>
    <xf numFmtId="49" fontId="35" fillId="0" borderId="0" xfId="155" applyFont="1" applyBorder="1" applyAlignment="1" applyProtection="1">
      <alignment vertical="center" wrapText="1"/>
      <protection/>
    </xf>
    <xf numFmtId="49" fontId="35" fillId="0" borderId="0" xfId="155" applyFont="1" applyBorder="1" applyAlignment="1" applyProtection="1">
      <alignment horizontal="center" vertical="center" wrapText="1"/>
      <protection/>
    </xf>
    <xf numFmtId="49" fontId="33" fillId="7" borderId="18" xfId="155" applyFont="1" applyFill="1" applyBorder="1" applyAlignment="1" applyProtection="1">
      <alignment horizontal="center" vertical="center" wrapText="1"/>
      <protection/>
    </xf>
    <xf numFmtId="49" fontId="51" fillId="0" borderId="0" xfId="121" applyNumberFormat="1" applyFont="1" applyFill="1" applyBorder="1" applyAlignment="1" applyProtection="1">
      <alignment horizontal="center" vertical="center"/>
      <protection/>
    </xf>
    <xf numFmtId="49" fontId="35" fillId="0" borderId="0" xfId="154" applyFont="1" applyBorder="1" applyProtection="1">
      <alignment vertical="top"/>
      <protection/>
    </xf>
    <xf numFmtId="49" fontId="35" fillId="57" borderId="0" xfId="154" applyFont="1" applyFill="1" applyBorder="1" applyProtection="1">
      <alignment vertical="top"/>
      <protection/>
    </xf>
    <xf numFmtId="49" fontId="35" fillId="58" borderId="0" xfId="154" applyFont="1" applyFill="1" applyBorder="1" applyProtection="1">
      <alignment vertical="top"/>
      <protection/>
    </xf>
    <xf numFmtId="0" fontId="35" fillId="0" borderId="0" xfId="154" applyNumberFormat="1" applyFont="1" applyBorder="1" applyProtection="1">
      <alignment vertical="top"/>
      <protection/>
    </xf>
    <xf numFmtId="0" fontId="33" fillId="57" borderId="0" xfId="154" applyNumberFormat="1" applyFont="1" applyFill="1" applyBorder="1" applyAlignment="1" applyProtection="1">
      <alignment horizontal="center" vertical="center"/>
      <protection/>
    </xf>
    <xf numFmtId="0" fontId="33" fillId="58" borderId="0" xfId="154" applyNumberFormat="1" applyFont="1" applyFill="1" applyBorder="1" applyProtection="1">
      <alignment vertical="top"/>
      <protection/>
    </xf>
    <xf numFmtId="0" fontId="33" fillId="0" borderId="0" xfId="154" applyNumberFormat="1" applyFont="1" applyBorder="1" applyProtection="1">
      <alignment vertical="top"/>
      <protection/>
    </xf>
    <xf numFmtId="49" fontId="35" fillId="0" borderId="0" xfId="155" applyBorder="1" applyProtection="1">
      <alignment vertical="top"/>
      <protection/>
    </xf>
    <xf numFmtId="0" fontId="0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35" fillId="0" borderId="0" xfId="153" applyNumberFormat="1" applyBorder="1" applyProtection="1">
      <alignment vertical="top"/>
      <protection/>
    </xf>
    <xf numFmtId="49" fontId="35" fillId="0" borderId="0" xfId="155" applyFont="1" applyBorder="1" applyProtection="1">
      <alignment vertical="top"/>
      <protection/>
    </xf>
    <xf numFmtId="49" fontId="35" fillId="0" borderId="0" xfId="155" applyFont="1" applyBorder="1" applyAlignment="1" applyProtection="1">
      <alignment vertical="top" wrapText="1"/>
      <protection/>
    </xf>
    <xf numFmtId="49" fontId="35" fillId="59" borderId="0" xfId="155" applyFont="1" applyFill="1" applyBorder="1" applyProtection="1">
      <alignment vertical="top"/>
      <protection/>
    </xf>
    <xf numFmtId="0" fontId="35" fillId="0" borderId="18" xfId="160" applyFont="1" applyBorder="1" applyAlignment="1" applyProtection="1">
      <alignment horizontal="center"/>
      <protection/>
    </xf>
    <xf numFmtId="0" fontId="35" fillId="0" borderId="0" xfId="158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46" fillId="0" borderId="0" xfId="155" applyFont="1" applyBorder="1" applyAlignment="1" applyProtection="1">
      <alignment vertical="center"/>
      <protection/>
    </xf>
    <xf numFmtId="0" fontId="42" fillId="55" borderId="69" xfId="121" applyNumberFormat="1" applyFont="1" applyFill="1" applyBorder="1" applyAlignment="1" applyProtection="1">
      <alignment horizontal="center" vertical="center"/>
      <protection/>
    </xf>
    <xf numFmtId="0" fontId="35" fillId="6" borderId="18" xfId="0" applyFont="1" applyFill="1" applyBorder="1" applyAlignment="1" applyProtection="1">
      <alignment horizontal="left" vertical="center" wrapText="1" indent="1"/>
      <protection locked="0"/>
    </xf>
    <xf numFmtId="49" fontId="35" fillId="55" borderId="0" xfId="157" applyFont="1" applyFill="1" applyBorder="1" applyAlignment="1" applyProtection="1">
      <alignment horizontal="right" vertical="center"/>
      <protection/>
    </xf>
    <xf numFmtId="49" fontId="42" fillId="40" borderId="59" xfId="122" applyNumberFormat="1" applyFont="1" applyFill="1" applyBorder="1" applyAlignment="1" applyProtection="1">
      <alignment horizontal="left" vertical="center"/>
      <protection locked="0"/>
    </xf>
    <xf numFmtId="49" fontId="35" fillId="40" borderId="59" xfId="157" applyFont="1" applyFill="1" applyBorder="1" applyAlignment="1" applyProtection="1">
      <alignment horizontal="left" vertical="center" wrapText="1"/>
      <protection locked="0"/>
    </xf>
    <xf numFmtId="49" fontId="35" fillId="40" borderId="18" xfId="157" applyFont="1" applyFill="1" applyBorder="1" applyAlignment="1" applyProtection="1">
      <alignment horizontal="left" vertical="center" wrapText="1"/>
      <protection locked="0"/>
    </xf>
    <xf numFmtId="49" fontId="33" fillId="0" borderId="0" xfId="157" applyFont="1" applyBorder="1" applyAlignment="1" applyProtection="1">
      <alignment horizontal="left" vertical="center" indent="2"/>
      <protection/>
    </xf>
    <xf numFmtId="49" fontId="35" fillId="40" borderId="59" xfId="157" applyFont="1" applyFill="1" applyBorder="1" applyAlignment="1" applyProtection="1">
      <alignment horizontal="left" vertical="center"/>
      <protection locked="0"/>
    </xf>
    <xf numFmtId="49" fontId="42" fillId="40" borderId="59" xfId="121" applyNumberFormat="1" applyFont="1" applyFill="1" applyBorder="1" applyAlignment="1" applyProtection="1">
      <alignment horizontal="left" vertical="center" wrapText="1"/>
      <protection locked="0"/>
    </xf>
    <xf numFmtId="49" fontId="42" fillId="40" borderId="59" xfId="122" applyNumberFormat="1" applyFont="1" applyFill="1" applyBorder="1" applyAlignment="1" applyProtection="1">
      <alignment horizontal="left" vertical="center" wrapText="1"/>
      <protection locked="0"/>
    </xf>
    <xf numFmtId="0" fontId="41" fillId="55" borderId="29" xfId="162" applyNumberFormat="1" applyFont="1" applyFill="1" applyBorder="1" applyAlignment="1" applyProtection="1">
      <alignment horizontal="center" vertical="center" wrapText="1"/>
      <protection/>
    </xf>
    <xf numFmtId="49" fontId="33" fillId="7" borderId="18" xfId="154" applyFont="1" applyFill="1" applyBorder="1" applyAlignment="1" applyProtection="1">
      <alignment horizontal="center" vertical="center"/>
      <protection/>
    </xf>
    <xf numFmtId="49" fontId="33" fillId="0" borderId="18" xfId="154" applyFont="1" applyBorder="1" applyAlignment="1" applyProtection="1">
      <alignment horizontal="center" vertical="center" wrapText="1"/>
      <protection/>
    </xf>
    <xf numFmtId="49" fontId="33" fillId="4" borderId="18" xfId="154" applyNumberFormat="1" applyFont="1" applyFill="1" applyBorder="1" applyAlignment="1" applyProtection="1">
      <alignment horizontal="center" vertical="center" wrapText="1"/>
      <protection/>
    </xf>
    <xf numFmtId="49" fontId="35" fillId="55" borderId="35" xfId="164" applyNumberFormat="1" applyFont="1" applyFill="1" applyBorder="1" applyAlignment="1" applyProtection="1">
      <alignment horizontal="center" vertical="center" wrapText="1"/>
      <protection/>
    </xf>
    <xf numFmtId="0" fontId="35" fillId="6" borderId="31" xfId="160" applyFont="1" applyFill="1" applyBorder="1" applyAlignment="1" applyProtection="1">
      <alignment horizontal="center" vertical="center" wrapText="1"/>
      <protection locked="0"/>
    </xf>
    <xf numFmtId="0" fontId="35" fillId="55" borderId="35" xfId="160" applyFont="1" applyFill="1" applyBorder="1" applyAlignment="1" applyProtection="1">
      <alignment horizontal="center" vertical="center" wrapText="1"/>
      <protection/>
    </xf>
    <xf numFmtId="0" fontId="35" fillId="55" borderId="33" xfId="160" applyFont="1" applyFill="1" applyBorder="1" applyAlignment="1" applyProtection="1">
      <alignment horizontal="center" vertical="center" wrapText="1"/>
      <protection/>
    </xf>
    <xf numFmtId="0" fontId="35" fillId="55" borderId="48" xfId="160" applyFont="1" applyFill="1" applyBorder="1" applyAlignment="1" applyProtection="1">
      <alignment horizontal="center" vertical="center" wrapText="1"/>
      <protection/>
    </xf>
    <xf numFmtId="0" fontId="33" fillId="55" borderId="22" xfId="160" applyFont="1" applyFill="1" applyBorder="1" applyAlignment="1" applyProtection="1">
      <alignment horizontal="right" vertical="center" wrapText="1"/>
      <protection/>
    </xf>
    <xf numFmtId="0" fontId="33" fillId="7" borderId="18" xfId="160" applyFont="1" applyFill="1" applyBorder="1" applyAlignment="1" applyProtection="1">
      <alignment horizontal="center" vertical="center" wrapText="1"/>
      <protection/>
    </xf>
    <xf numFmtId="0" fontId="33" fillId="55" borderId="34" xfId="160" applyFont="1" applyFill="1" applyBorder="1" applyAlignment="1" applyProtection="1">
      <alignment horizontal="center" vertical="center" wrapText="1"/>
      <protection/>
    </xf>
    <xf numFmtId="0" fontId="33" fillId="4" borderId="36" xfId="160" applyFont="1" applyFill="1" applyBorder="1" applyAlignment="1" applyProtection="1">
      <alignment horizontal="center" vertical="center" wrapText="1"/>
      <protection/>
    </xf>
    <xf numFmtId="0" fontId="35" fillId="6" borderId="31" xfId="164" applyNumberFormat="1" applyFont="1" applyFill="1" applyBorder="1" applyAlignment="1" applyProtection="1">
      <alignment horizontal="center" vertical="center" wrapText="1"/>
      <protection locked="0"/>
    </xf>
    <xf numFmtId="0" fontId="35" fillId="55" borderId="31" xfId="164" applyNumberFormat="1" applyFont="1" applyFill="1" applyBorder="1" applyAlignment="1" applyProtection="1">
      <alignment horizontal="center" vertical="center" wrapText="1"/>
      <protection/>
    </xf>
    <xf numFmtId="0" fontId="33" fillId="7" borderId="18" xfId="0" applyFont="1" applyFill="1" applyBorder="1" applyAlignment="1" applyProtection="1">
      <alignment horizontal="center" vertical="center" wrapText="1"/>
      <protection/>
    </xf>
  </cellXfs>
  <cellStyles count="17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TR.TARIFF.AUTO.P.M.2.16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BALANCE.VODOSN.2008YEAR_JKK.33.VS.1.77" xfId="151"/>
    <cellStyle name="Обычный_EE.RGEN.2.73 (17.11.2009)" xfId="152"/>
    <cellStyle name="Обычный_OREP.JKH.POD.2010YEAR(v1.0)" xfId="153"/>
    <cellStyle name="Обычный_OREP.JKH.POD.2010YEAR(v1.1)" xfId="154"/>
    <cellStyle name="Обычный_PREDEL.JKH.2010(v1.3)" xfId="155"/>
    <cellStyle name="Обычный_PRIL1.ELECTR" xfId="156"/>
    <cellStyle name="Обычный_PRIL4.JKU.7.28(04.03.2009)" xfId="157"/>
    <cellStyle name="Обычный_reest_org" xfId="158"/>
    <cellStyle name="Обычный_TR.TARIFF.AUTO.P.M.2.16" xfId="159"/>
    <cellStyle name="Обычный_ЖКУ_проект3" xfId="160"/>
    <cellStyle name="Обычный_Котёл Сбыты" xfId="161"/>
    <cellStyle name="Обычный_Мониторинг инвестиций" xfId="162"/>
    <cellStyle name="Обычный_Приложение 3 (вода) мет" xfId="163"/>
    <cellStyle name="Обычный_форма 1 водопровод для орг" xfId="164"/>
    <cellStyle name="Плохой" xfId="165"/>
    <cellStyle name="Поле ввода" xfId="166"/>
    <cellStyle name="Пояснение" xfId="167"/>
    <cellStyle name="Примечание" xfId="168"/>
    <cellStyle name="Примечание 2" xfId="169"/>
    <cellStyle name="Примечание 3" xfId="170"/>
    <cellStyle name="Примечание 4" xfId="171"/>
    <cellStyle name="Примечание 5" xfId="172"/>
    <cellStyle name="Percent" xfId="173"/>
    <cellStyle name="Связанная ячейка" xfId="174"/>
    <cellStyle name="Стиль 1" xfId="175"/>
    <cellStyle name="ТЕКСТ" xfId="176"/>
    <cellStyle name="Текст предупреждения" xfId="177"/>
    <cellStyle name="Текстовый" xfId="178"/>
    <cellStyle name="Тысячи [0]_3Com" xfId="179"/>
    <cellStyle name="Тысячи_3Com" xfId="180"/>
    <cellStyle name="ФИКСИРОВАННЫЙ" xfId="181"/>
    <cellStyle name="Comma" xfId="182"/>
    <cellStyle name="Comma [0]" xfId="183"/>
    <cellStyle name="Финансовый 2" xfId="184"/>
    <cellStyle name="Формула" xfId="185"/>
    <cellStyle name="ФормулаВБ" xfId="186"/>
    <cellStyle name="ФормулаНаКонтроль" xfId="187"/>
    <cellStyle name="Хороший" xfId="188"/>
    <cellStyle name="Џђћ–…ќ’ќ›‰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rbanAV\&#1052;&#1086;&#1080;%20&#1076;&#1086;&#1082;&#1091;&#1084;&#1077;&#1085;&#1090;&#1099;\&#1045;&#1048;&#1040;&#1057;\&#1050;&#1074;&#1072;&#1088;&#1090;&#1072;&#1083;&#1099;%20&#1076;&#1083;&#1103;%20&#1044;&#1077;&#1087;&#1072;&#1088;&#1090;&#1084;&#1077;&#1085;&#1090;&#1072;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Q49"/>
  <sheetViews>
    <sheetView zoomScalePageLayoutView="0" workbookViewId="0" topLeftCell="A7">
      <selection activeCell="S4" sqref="S4"/>
    </sheetView>
  </sheetViews>
  <sheetFormatPr defaultColWidth="9.00390625" defaultRowHeight="12.75"/>
  <cols>
    <col min="1" max="2" width="2.75390625" style="1" customWidth="1"/>
    <col min="3" max="15" width="9.125" style="1" customWidth="1"/>
    <col min="16" max="16" width="9.00390625" style="1" customWidth="1"/>
    <col min="17" max="18" width="2.75390625" style="1" customWidth="1"/>
    <col min="19" max="16384" width="9.125" style="1" customWidth="1"/>
  </cols>
  <sheetData>
    <row r="2" spans="2:17" ht="12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323" t="str">
        <f>"Версия "&amp;GetVersion()</f>
        <v>Версия 2.3</v>
      </c>
      <c r="Q2" s="323"/>
    </row>
    <row r="3" spans="2:17" ht="30.75" customHeight="1">
      <c r="B3" s="5"/>
      <c r="C3" s="324" t="s">
        <v>0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6"/>
    </row>
    <row r="4" spans="2:17" ht="12.7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6"/>
    </row>
    <row r="5" spans="2:17" ht="15" customHeight="1">
      <c r="B5" s="5"/>
      <c r="C5" s="325" t="s">
        <v>1</v>
      </c>
      <c r="D5" s="325"/>
      <c r="E5" s="325"/>
      <c r="F5" s="325"/>
      <c r="G5" s="325"/>
      <c r="H5" s="325"/>
      <c r="I5" s="7"/>
      <c r="J5" s="7"/>
      <c r="K5" s="7"/>
      <c r="L5" s="7"/>
      <c r="M5" s="7"/>
      <c r="N5" s="8"/>
      <c r="O5" s="8"/>
      <c r="P5" s="7"/>
      <c r="Q5" s="9"/>
    </row>
    <row r="6" spans="2:17" ht="27" customHeight="1">
      <c r="B6" s="5"/>
      <c r="C6" s="326" t="s">
        <v>2</v>
      </c>
      <c r="D6" s="326"/>
      <c r="E6" s="326"/>
      <c r="F6" s="326"/>
      <c r="G6" s="326"/>
      <c r="H6" s="326"/>
      <c r="I6" s="7"/>
      <c r="J6" s="7"/>
      <c r="K6" s="7"/>
      <c r="L6" s="7"/>
      <c r="M6" s="7"/>
      <c r="N6" s="7"/>
      <c r="O6" s="7"/>
      <c r="P6" s="7"/>
      <c r="Q6" s="9"/>
    </row>
    <row r="7" spans="2:17" ht="11.25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</row>
    <row r="8" spans="2:17" ht="11.2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/>
    </row>
    <row r="9" spans="2:17" ht="11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/>
    </row>
    <row r="10" spans="2:17" ht="11.25"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2:17" ht="11.25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2:17" ht="11.25"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2:17" ht="11.25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2:17" ht="11.2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</row>
    <row r="15" spans="2:17" ht="11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2:17" ht="11.2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2:17" ht="11.25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2:17" ht="11.25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2:17" ht="11.25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2:17" ht="11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2:17" ht="11.25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2:17" ht="11.25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2:17" ht="11.25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2:17" ht="11.25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2:17" ht="11.25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2:17" ht="11.25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2:17" ht="11.25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2:17" ht="11.25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2:17" ht="11.25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2:17" ht="11.25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2:17" ht="11.25"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2:17" ht="11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2:17" ht="11.25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2:17" ht="11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2:17" s="10" customFormat="1" ht="11.25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1:17" s="19" customFormat="1" ht="11.25">
      <c r="A36" s="14"/>
      <c r="B36" s="15"/>
      <c r="C36" s="319" t="s">
        <v>3</v>
      </c>
      <c r="D36" s="319"/>
      <c r="E36" s="319"/>
      <c r="F36" s="319"/>
      <c r="G36" s="319"/>
      <c r="H36" s="319"/>
      <c r="I36" s="16"/>
      <c r="J36" s="16"/>
      <c r="K36" s="16"/>
      <c r="L36" s="16"/>
      <c r="M36" s="16"/>
      <c r="N36" s="17"/>
      <c r="O36" s="17"/>
      <c r="P36" s="17"/>
      <c r="Q36" s="18"/>
    </row>
    <row r="37" spans="1:17" s="19" customFormat="1" ht="11.25" customHeight="1">
      <c r="A37" s="14"/>
      <c r="B37" s="15"/>
      <c r="C37" s="315" t="s">
        <v>4</v>
      </c>
      <c r="D37" s="315"/>
      <c r="E37" s="317"/>
      <c r="F37" s="317"/>
      <c r="G37" s="317"/>
      <c r="H37" s="317"/>
      <c r="I37" s="317"/>
      <c r="J37" s="317"/>
      <c r="K37" s="317"/>
      <c r="L37" s="15"/>
      <c r="M37" s="16"/>
      <c r="N37" s="17"/>
      <c r="O37" s="17"/>
      <c r="P37" s="17"/>
      <c r="Q37" s="18"/>
    </row>
    <row r="38" spans="1:17" s="19" customFormat="1" ht="11.25" customHeight="1">
      <c r="A38" s="14"/>
      <c r="B38" s="15"/>
      <c r="C38" s="315" t="s">
        <v>5</v>
      </c>
      <c r="D38" s="315"/>
      <c r="E38" s="317"/>
      <c r="F38" s="317"/>
      <c r="G38" s="317"/>
      <c r="H38" s="317"/>
      <c r="I38" s="317"/>
      <c r="J38" s="317"/>
      <c r="K38" s="317"/>
      <c r="L38" s="15"/>
      <c r="M38" s="16"/>
      <c r="N38" s="17"/>
      <c r="O38" s="17"/>
      <c r="P38" s="17"/>
      <c r="Q38" s="18"/>
    </row>
    <row r="39" spans="1:17" s="19" customFormat="1" ht="11.25" customHeight="1">
      <c r="A39" s="14"/>
      <c r="B39" s="15"/>
      <c r="C39" s="315" t="s">
        <v>6</v>
      </c>
      <c r="D39" s="315"/>
      <c r="E39" s="321" t="s">
        <v>7</v>
      </c>
      <c r="F39" s="321"/>
      <c r="G39" s="321"/>
      <c r="H39" s="321"/>
      <c r="I39" s="321"/>
      <c r="J39" s="321"/>
      <c r="K39" s="321"/>
      <c r="L39" s="15"/>
      <c r="M39" s="16"/>
      <c r="N39" s="17"/>
      <c r="O39" s="17"/>
      <c r="P39" s="17"/>
      <c r="Q39" s="18"/>
    </row>
    <row r="40" spans="1:17" s="19" customFormat="1" ht="11.25" customHeight="1">
      <c r="A40" s="14"/>
      <c r="B40" s="15"/>
      <c r="C40" s="315" t="s">
        <v>8</v>
      </c>
      <c r="D40" s="315"/>
      <c r="E40" s="322"/>
      <c r="F40" s="322"/>
      <c r="G40" s="322"/>
      <c r="H40" s="322"/>
      <c r="I40" s="322"/>
      <c r="J40" s="322"/>
      <c r="K40" s="322"/>
      <c r="L40" s="15"/>
      <c r="M40" s="16"/>
      <c r="N40" s="17"/>
      <c r="O40" s="17"/>
      <c r="P40" s="17"/>
      <c r="Q40" s="18"/>
    </row>
    <row r="41" spans="1:17" s="19" customFormat="1" ht="25.5" customHeight="1">
      <c r="A41" s="14"/>
      <c r="B41" s="15"/>
      <c r="C41" s="315" t="s">
        <v>9</v>
      </c>
      <c r="D41" s="315"/>
      <c r="E41" s="317" t="s">
        <v>10</v>
      </c>
      <c r="F41" s="317"/>
      <c r="G41" s="317"/>
      <c r="H41" s="317"/>
      <c r="I41" s="317"/>
      <c r="J41" s="317"/>
      <c r="K41" s="317"/>
      <c r="L41" s="15"/>
      <c r="M41" s="16"/>
      <c r="N41" s="17"/>
      <c r="O41" s="17"/>
      <c r="P41" s="17"/>
      <c r="Q41" s="18"/>
    </row>
    <row r="42" spans="1:17" s="19" customFormat="1" ht="11.25">
      <c r="A42" s="14"/>
      <c r="B42" s="15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7"/>
      <c r="O42" s="17"/>
      <c r="P42" s="17"/>
      <c r="Q42" s="18"/>
    </row>
    <row r="43" spans="1:17" s="19" customFormat="1" ht="11.25">
      <c r="A43" s="14"/>
      <c r="B43" s="15"/>
      <c r="C43" s="319" t="s">
        <v>11</v>
      </c>
      <c r="D43" s="319"/>
      <c r="E43" s="319"/>
      <c r="F43" s="319"/>
      <c r="G43" s="319"/>
      <c r="H43" s="319"/>
      <c r="I43" s="16"/>
      <c r="J43" s="16"/>
      <c r="K43" s="16"/>
      <c r="L43" s="16"/>
      <c r="M43" s="16"/>
      <c r="N43" s="17"/>
      <c r="O43" s="17"/>
      <c r="P43" s="17"/>
      <c r="Q43" s="18"/>
    </row>
    <row r="44" spans="1:17" s="19" customFormat="1" ht="11.25" customHeight="1">
      <c r="A44" s="14"/>
      <c r="B44" s="15"/>
      <c r="C44" s="315" t="s">
        <v>4</v>
      </c>
      <c r="D44" s="315"/>
      <c r="E44" s="317"/>
      <c r="F44" s="317"/>
      <c r="G44" s="317"/>
      <c r="H44" s="317"/>
      <c r="I44" s="317"/>
      <c r="J44" s="317"/>
      <c r="K44" s="317"/>
      <c r="L44" s="15"/>
      <c r="M44" s="16"/>
      <c r="N44" s="17"/>
      <c r="O44" s="17"/>
      <c r="P44" s="17"/>
      <c r="Q44" s="18"/>
    </row>
    <row r="45" spans="1:17" s="19" customFormat="1" ht="11.25">
      <c r="A45" s="14"/>
      <c r="B45" s="15"/>
      <c r="C45" s="315" t="s">
        <v>5</v>
      </c>
      <c r="D45" s="315"/>
      <c r="E45" s="320"/>
      <c r="F45" s="320"/>
      <c r="G45" s="320"/>
      <c r="H45" s="320"/>
      <c r="I45" s="320"/>
      <c r="J45" s="320"/>
      <c r="K45" s="320"/>
      <c r="L45" s="15"/>
      <c r="M45" s="16"/>
      <c r="N45" s="17"/>
      <c r="O45" s="17"/>
      <c r="P45" s="17"/>
      <c r="Q45" s="18"/>
    </row>
    <row r="46" spans="1:17" s="19" customFormat="1" ht="11.25">
      <c r="A46" s="14"/>
      <c r="B46" s="15"/>
      <c r="C46" s="315" t="s">
        <v>6</v>
      </c>
      <c r="D46" s="315"/>
      <c r="E46" s="316"/>
      <c r="F46" s="316"/>
      <c r="G46" s="316"/>
      <c r="H46" s="316"/>
      <c r="I46" s="316"/>
      <c r="J46" s="316"/>
      <c r="K46" s="316"/>
      <c r="L46" s="15"/>
      <c r="M46" s="16"/>
      <c r="N46" s="17"/>
      <c r="O46" s="17"/>
      <c r="P46" s="17"/>
      <c r="Q46" s="18"/>
    </row>
    <row r="47" spans="1:17" s="19" customFormat="1" ht="11.25" customHeight="1">
      <c r="A47" s="14"/>
      <c r="B47" s="15"/>
      <c r="C47" s="315" t="s">
        <v>8</v>
      </c>
      <c r="D47" s="315"/>
      <c r="E47" s="317"/>
      <c r="F47" s="317"/>
      <c r="G47" s="317"/>
      <c r="H47" s="317"/>
      <c r="I47" s="317"/>
      <c r="J47" s="317"/>
      <c r="K47" s="317"/>
      <c r="L47" s="15"/>
      <c r="M47" s="16"/>
      <c r="N47" s="17"/>
      <c r="O47" s="17"/>
      <c r="P47" s="17"/>
      <c r="Q47" s="18"/>
    </row>
    <row r="48" spans="1:17" s="19" customFormat="1" ht="11.25" customHeight="1">
      <c r="A48" s="14"/>
      <c r="B48" s="15"/>
      <c r="C48" s="315" t="s">
        <v>9</v>
      </c>
      <c r="D48" s="315"/>
      <c r="E48" s="318"/>
      <c r="F48" s="318"/>
      <c r="G48" s="318"/>
      <c r="H48" s="318"/>
      <c r="I48" s="318"/>
      <c r="J48" s="318"/>
      <c r="K48" s="318"/>
      <c r="L48" s="15"/>
      <c r="M48" s="16"/>
      <c r="N48" s="17"/>
      <c r="O48" s="17"/>
      <c r="P48" s="17"/>
      <c r="Q48" s="18"/>
    </row>
    <row r="49" spans="2:17" ht="11.2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</row>
  </sheetData>
  <sheetProtection password="FA9C" sheet="1" formatColumns="0" formatRows="0"/>
  <mergeCells count="26"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4"/>
  <oleObjects>
    <oleObject progId="Microsoft Word-Dokument" shapeId="70671052" r:id="rId2"/>
    <oleObject progId="Microsoft Word-Dokument" shapeId="70682498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indexed="47"/>
  </sheetPr>
  <dimension ref="A1:AS1"/>
  <sheetViews>
    <sheetView zoomScale="70" zoomScaleNormal="70" zoomScalePageLayoutView="0" workbookViewId="0" topLeftCell="A1">
      <selection activeCell="A1" sqref="A1:AS14250"/>
    </sheetView>
  </sheetViews>
  <sheetFormatPr defaultColWidth="9.00390625" defaultRowHeight="12.75"/>
  <cols>
    <col min="1" max="9" width="4.75390625" style="295" customWidth="1"/>
    <col min="10" max="10" width="13.625" style="296" customWidth="1"/>
    <col min="11" max="19" width="4.75390625" style="295" customWidth="1"/>
    <col min="20" max="20" width="13.75390625" style="296" customWidth="1"/>
    <col min="21" max="29" width="4.75390625" style="295" customWidth="1"/>
    <col min="30" max="30" width="13.75390625" style="296" customWidth="1"/>
    <col min="31" max="40" width="2.75390625" style="295" customWidth="1"/>
    <col min="41" max="41" width="28.125" style="297" customWidth="1"/>
    <col min="42" max="42" width="37.75390625" style="295" customWidth="1"/>
    <col min="43" max="43" width="17.875" style="295" customWidth="1"/>
    <col min="44" max="44" width="46.625" style="295" customWidth="1"/>
    <col min="45" max="45" width="16.125" style="295" customWidth="1"/>
    <col min="46" max="16384" width="9.125" style="295" customWidth="1"/>
  </cols>
  <sheetData>
    <row r="1" spans="1:45" ht="11.25">
      <c r="A1" s="298"/>
      <c r="B1" s="298"/>
      <c r="C1" s="298"/>
      <c r="D1" s="298"/>
      <c r="E1" s="298"/>
      <c r="F1" s="298"/>
      <c r="G1" s="298"/>
      <c r="H1" s="298"/>
      <c r="I1" s="298"/>
      <c r="J1" s="299"/>
      <c r="K1" s="298"/>
      <c r="L1" s="298"/>
      <c r="M1" s="298"/>
      <c r="N1" s="298"/>
      <c r="O1" s="298"/>
      <c r="P1" s="298"/>
      <c r="Q1" s="298"/>
      <c r="R1" s="298"/>
      <c r="S1" s="298"/>
      <c r="T1" s="299"/>
      <c r="U1" s="298"/>
      <c r="V1" s="298"/>
      <c r="W1" s="298"/>
      <c r="X1" s="298"/>
      <c r="Y1" s="298"/>
      <c r="Z1" s="298"/>
      <c r="AA1" s="298"/>
      <c r="AB1" s="298"/>
      <c r="AC1" s="298"/>
      <c r="AD1" s="299"/>
      <c r="AO1" s="300"/>
      <c r="AP1" s="301"/>
      <c r="AQ1" s="301"/>
      <c r="AR1" s="301"/>
      <c r="AS1" s="30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80"/>
  <sheetViews>
    <sheetView zoomScalePageLayoutView="0" workbookViewId="0" topLeftCell="A1">
      <selection activeCell="A2" sqref="A2:H80"/>
    </sheetView>
  </sheetViews>
  <sheetFormatPr defaultColWidth="9.00390625" defaultRowHeight="12.75"/>
  <cols>
    <col min="1" max="16384" width="9.125" style="302" customWidth="1"/>
  </cols>
  <sheetData>
    <row r="1" spans="2:8" ht="12.75">
      <c r="B1" s="303" t="s">
        <v>309</v>
      </c>
      <c r="C1" s="302" t="s">
        <v>310</v>
      </c>
      <c r="D1" s="302" t="s">
        <v>311</v>
      </c>
      <c r="E1" s="302" t="s">
        <v>312</v>
      </c>
      <c r="F1" s="302" t="s">
        <v>313</v>
      </c>
      <c r="G1" s="302" t="s">
        <v>314</v>
      </c>
      <c r="H1" s="302" t="s">
        <v>315</v>
      </c>
    </row>
    <row r="2" spans="1:8" ht="11.25">
      <c r="A2" s="302" t="s">
        <v>95</v>
      </c>
      <c r="B2" s="304" t="s">
        <v>316</v>
      </c>
      <c r="C2" s="304" t="s">
        <v>317</v>
      </c>
      <c r="D2" s="304" t="s">
        <v>318</v>
      </c>
      <c r="E2" s="304" t="s">
        <v>319</v>
      </c>
      <c r="F2" s="304" t="s">
        <v>320</v>
      </c>
      <c r="G2" s="304" t="s">
        <v>321</v>
      </c>
      <c r="H2" s="304" t="s">
        <v>322</v>
      </c>
    </row>
    <row r="3" spans="1:8" ht="11.25">
      <c r="A3" s="302" t="s">
        <v>108</v>
      </c>
      <c r="B3" s="304" t="s">
        <v>316</v>
      </c>
      <c r="C3" s="304" t="s">
        <v>323</v>
      </c>
      <c r="D3" s="304" t="s">
        <v>324</v>
      </c>
      <c r="E3" s="304" t="s">
        <v>325</v>
      </c>
      <c r="F3" s="304" t="s">
        <v>326</v>
      </c>
      <c r="G3" s="304" t="s">
        <v>321</v>
      </c>
      <c r="H3" s="304" t="s">
        <v>322</v>
      </c>
    </row>
    <row r="4" spans="1:8" ht="11.25">
      <c r="A4" s="302" t="s">
        <v>113</v>
      </c>
      <c r="B4" s="304" t="s">
        <v>34</v>
      </c>
      <c r="C4" s="304"/>
      <c r="D4" s="304"/>
      <c r="E4" s="304" t="s">
        <v>327</v>
      </c>
      <c r="F4" s="304" t="s">
        <v>328</v>
      </c>
      <c r="G4" s="304" t="s">
        <v>329</v>
      </c>
      <c r="H4" s="304" t="s">
        <v>322</v>
      </c>
    </row>
    <row r="5" spans="1:8" ht="11.25">
      <c r="A5" s="302" t="s">
        <v>115</v>
      </c>
      <c r="B5" s="304" t="s">
        <v>330</v>
      </c>
      <c r="C5" s="304"/>
      <c r="D5" s="304"/>
      <c r="E5" s="304" t="s">
        <v>331</v>
      </c>
      <c r="F5" s="304" t="s">
        <v>332</v>
      </c>
      <c r="G5" s="304" t="s">
        <v>333</v>
      </c>
      <c r="H5" s="304" t="s">
        <v>322</v>
      </c>
    </row>
    <row r="6" spans="1:8" ht="11.25">
      <c r="A6" s="302" t="s">
        <v>118</v>
      </c>
      <c r="B6" s="304" t="s">
        <v>334</v>
      </c>
      <c r="C6" s="304"/>
      <c r="D6" s="304"/>
      <c r="E6" s="304" t="s">
        <v>335</v>
      </c>
      <c r="F6" s="304" t="s">
        <v>336</v>
      </c>
      <c r="G6" s="304" t="s">
        <v>337</v>
      </c>
      <c r="H6" s="304" t="s">
        <v>322</v>
      </c>
    </row>
    <row r="7" spans="1:8" ht="11.25">
      <c r="A7" s="302" t="s">
        <v>157</v>
      </c>
      <c r="B7" s="304" t="s">
        <v>338</v>
      </c>
      <c r="C7" s="304"/>
      <c r="D7" s="304"/>
      <c r="E7" s="304" t="s">
        <v>339</v>
      </c>
      <c r="F7" s="304" t="s">
        <v>340</v>
      </c>
      <c r="G7" s="304" t="s">
        <v>341</v>
      </c>
      <c r="H7" s="304" t="s">
        <v>322</v>
      </c>
    </row>
    <row r="8" spans="1:8" ht="11.25">
      <c r="A8" s="302" t="s">
        <v>159</v>
      </c>
      <c r="B8" s="304" t="s">
        <v>342</v>
      </c>
      <c r="C8" s="304"/>
      <c r="D8" s="304"/>
      <c r="E8" s="304" t="s">
        <v>343</v>
      </c>
      <c r="F8" s="304" t="s">
        <v>344</v>
      </c>
      <c r="G8" s="304" t="s">
        <v>345</v>
      </c>
      <c r="H8" s="304" t="s">
        <v>322</v>
      </c>
    </row>
    <row r="9" spans="1:8" ht="11.25">
      <c r="A9" s="302" t="s">
        <v>179</v>
      </c>
      <c r="B9" s="304" t="s">
        <v>346</v>
      </c>
      <c r="C9" s="304"/>
      <c r="D9" s="304"/>
      <c r="E9" s="304" t="s">
        <v>347</v>
      </c>
      <c r="F9" s="304" t="s">
        <v>348</v>
      </c>
      <c r="G9" s="304" t="s">
        <v>349</v>
      </c>
      <c r="H9" s="304" t="s">
        <v>322</v>
      </c>
    </row>
    <row r="10" spans="1:8" ht="11.25">
      <c r="A10" s="302" t="s">
        <v>181</v>
      </c>
      <c r="B10" s="304" t="s">
        <v>346</v>
      </c>
      <c r="C10" s="304"/>
      <c r="D10" s="304"/>
      <c r="E10" s="304" t="s">
        <v>350</v>
      </c>
      <c r="F10" s="304" t="s">
        <v>351</v>
      </c>
      <c r="G10" s="304" t="s">
        <v>349</v>
      </c>
      <c r="H10" s="304" t="s">
        <v>322</v>
      </c>
    </row>
    <row r="11" spans="1:8" ht="11.25">
      <c r="A11" s="302" t="s">
        <v>183</v>
      </c>
      <c r="B11" s="304" t="s">
        <v>352</v>
      </c>
      <c r="C11" s="304"/>
      <c r="D11" s="304"/>
      <c r="E11" s="304" t="s">
        <v>353</v>
      </c>
      <c r="F11" s="304" t="s">
        <v>354</v>
      </c>
      <c r="G11" s="304" t="s">
        <v>355</v>
      </c>
      <c r="H11" s="304" t="s">
        <v>322</v>
      </c>
    </row>
    <row r="12" spans="1:8" ht="11.25">
      <c r="A12" s="302" t="s">
        <v>185</v>
      </c>
      <c r="B12" s="304" t="s">
        <v>352</v>
      </c>
      <c r="C12" s="304"/>
      <c r="D12" s="304"/>
      <c r="E12" s="304" t="s">
        <v>356</v>
      </c>
      <c r="F12" s="304" t="s">
        <v>357</v>
      </c>
      <c r="G12" s="304" t="s">
        <v>355</v>
      </c>
      <c r="H12" s="304" t="s">
        <v>322</v>
      </c>
    </row>
    <row r="13" spans="1:8" ht="11.25">
      <c r="A13" s="302" t="s">
        <v>187</v>
      </c>
      <c r="B13" s="304" t="s">
        <v>358</v>
      </c>
      <c r="C13" s="304" t="s">
        <v>359</v>
      </c>
      <c r="D13" s="304" t="s">
        <v>360</v>
      </c>
      <c r="E13" s="304" t="s">
        <v>361</v>
      </c>
      <c r="F13" s="304" t="s">
        <v>362</v>
      </c>
      <c r="G13" s="304" t="s">
        <v>345</v>
      </c>
      <c r="H13" s="304" t="s">
        <v>322</v>
      </c>
    </row>
    <row r="14" spans="1:8" ht="11.25">
      <c r="A14" s="302" t="s">
        <v>189</v>
      </c>
      <c r="B14" s="304" t="s">
        <v>363</v>
      </c>
      <c r="C14" s="304" t="s">
        <v>364</v>
      </c>
      <c r="D14" s="304" t="s">
        <v>365</v>
      </c>
      <c r="E14" s="304" t="s">
        <v>335</v>
      </c>
      <c r="F14" s="304" t="s">
        <v>336</v>
      </c>
      <c r="G14" s="304" t="s">
        <v>366</v>
      </c>
      <c r="H14" s="304" t="s">
        <v>322</v>
      </c>
    </row>
    <row r="15" spans="1:8" ht="11.25">
      <c r="A15" s="302" t="s">
        <v>191</v>
      </c>
      <c r="B15" s="304" t="s">
        <v>367</v>
      </c>
      <c r="C15" s="304" t="s">
        <v>368</v>
      </c>
      <c r="D15" s="304" t="s">
        <v>369</v>
      </c>
      <c r="E15" s="304" t="s">
        <v>370</v>
      </c>
      <c r="F15" s="304" t="s">
        <v>371</v>
      </c>
      <c r="G15" s="304" t="s">
        <v>372</v>
      </c>
      <c r="H15" s="304" t="s">
        <v>322</v>
      </c>
    </row>
    <row r="16" spans="1:8" ht="11.25">
      <c r="A16" s="302" t="s">
        <v>193</v>
      </c>
      <c r="B16" s="304" t="s">
        <v>373</v>
      </c>
      <c r="C16" s="304"/>
      <c r="D16" s="304"/>
      <c r="E16" s="304" t="s">
        <v>374</v>
      </c>
      <c r="F16" s="304" t="s">
        <v>375</v>
      </c>
      <c r="G16" s="304" t="s">
        <v>376</v>
      </c>
      <c r="H16" s="304" t="s">
        <v>322</v>
      </c>
    </row>
    <row r="17" spans="1:8" ht="11.25">
      <c r="A17" s="302" t="s">
        <v>195</v>
      </c>
      <c r="B17" s="304" t="s">
        <v>373</v>
      </c>
      <c r="C17" s="304"/>
      <c r="D17" s="304"/>
      <c r="E17" s="304" t="s">
        <v>377</v>
      </c>
      <c r="F17" s="304" t="s">
        <v>378</v>
      </c>
      <c r="G17" s="304" t="s">
        <v>376</v>
      </c>
      <c r="H17" s="304" t="s">
        <v>379</v>
      </c>
    </row>
    <row r="18" spans="1:8" ht="11.25">
      <c r="A18" s="302" t="s">
        <v>203</v>
      </c>
      <c r="B18" s="304" t="s">
        <v>380</v>
      </c>
      <c r="C18" s="304" t="s">
        <v>381</v>
      </c>
      <c r="D18" s="304" t="s">
        <v>382</v>
      </c>
      <c r="E18" s="304" t="s">
        <v>383</v>
      </c>
      <c r="F18" s="304" t="s">
        <v>384</v>
      </c>
      <c r="G18" s="304" t="s">
        <v>385</v>
      </c>
      <c r="H18" s="304" t="s">
        <v>322</v>
      </c>
    </row>
    <row r="19" spans="1:8" ht="11.25">
      <c r="A19" s="302" t="s">
        <v>211</v>
      </c>
      <c r="B19" s="304" t="s">
        <v>380</v>
      </c>
      <c r="C19" s="304" t="s">
        <v>386</v>
      </c>
      <c r="D19" s="304" t="s">
        <v>387</v>
      </c>
      <c r="E19" s="304" t="s">
        <v>388</v>
      </c>
      <c r="F19" s="304" t="s">
        <v>389</v>
      </c>
      <c r="G19" s="304" t="s">
        <v>385</v>
      </c>
      <c r="H19" s="304" t="s">
        <v>322</v>
      </c>
    </row>
    <row r="20" spans="1:8" ht="11.25">
      <c r="A20" s="302" t="s">
        <v>213</v>
      </c>
      <c r="B20" s="304" t="s">
        <v>380</v>
      </c>
      <c r="C20" s="304" t="s">
        <v>390</v>
      </c>
      <c r="D20" s="304" t="s">
        <v>391</v>
      </c>
      <c r="E20" s="304" t="s">
        <v>392</v>
      </c>
      <c r="F20" s="304" t="s">
        <v>393</v>
      </c>
      <c r="G20" s="304" t="s">
        <v>385</v>
      </c>
      <c r="H20" s="304" t="s">
        <v>322</v>
      </c>
    </row>
    <row r="21" spans="1:8" ht="11.25">
      <c r="A21" s="302" t="s">
        <v>215</v>
      </c>
      <c r="B21" s="304" t="s">
        <v>380</v>
      </c>
      <c r="C21" s="304" t="s">
        <v>394</v>
      </c>
      <c r="D21" s="304" t="s">
        <v>395</v>
      </c>
      <c r="E21" s="304" t="s">
        <v>396</v>
      </c>
      <c r="F21" s="304" t="s">
        <v>397</v>
      </c>
      <c r="G21" s="304" t="s">
        <v>385</v>
      </c>
      <c r="H21" s="304" t="s">
        <v>322</v>
      </c>
    </row>
    <row r="22" spans="1:8" ht="11.25">
      <c r="A22" s="302" t="s">
        <v>217</v>
      </c>
      <c r="B22" s="304" t="s">
        <v>380</v>
      </c>
      <c r="C22" s="304" t="s">
        <v>323</v>
      </c>
      <c r="D22" s="304" t="s">
        <v>324</v>
      </c>
      <c r="E22" s="304" t="s">
        <v>398</v>
      </c>
      <c r="F22" s="304" t="s">
        <v>399</v>
      </c>
      <c r="G22" s="304" t="s">
        <v>321</v>
      </c>
      <c r="H22" s="304" t="s">
        <v>322</v>
      </c>
    </row>
    <row r="23" spans="1:8" ht="11.25">
      <c r="A23" s="302" t="s">
        <v>219</v>
      </c>
      <c r="B23" s="304" t="s">
        <v>380</v>
      </c>
      <c r="C23" s="304" t="s">
        <v>323</v>
      </c>
      <c r="D23" s="304" t="s">
        <v>324</v>
      </c>
      <c r="E23" s="304" t="s">
        <v>400</v>
      </c>
      <c r="F23" s="304" t="s">
        <v>401</v>
      </c>
      <c r="G23" s="304" t="s">
        <v>321</v>
      </c>
      <c r="H23" s="304" t="s">
        <v>322</v>
      </c>
    </row>
    <row r="24" spans="1:8" ht="11.25">
      <c r="A24" s="302" t="s">
        <v>221</v>
      </c>
      <c r="B24" s="304" t="s">
        <v>402</v>
      </c>
      <c r="C24" s="304" t="s">
        <v>403</v>
      </c>
      <c r="D24" s="304" t="s">
        <v>404</v>
      </c>
      <c r="E24" s="304" t="s">
        <v>405</v>
      </c>
      <c r="F24" s="304" t="s">
        <v>406</v>
      </c>
      <c r="G24" s="304" t="s">
        <v>407</v>
      </c>
      <c r="H24" s="304" t="s">
        <v>322</v>
      </c>
    </row>
    <row r="25" spans="1:8" ht="11.25">
      <c r="A25" s="302" t="s">
        <v>408</v>
      </c>
      <c r="B25" s="304" t="s">
        <v>402</v>
      </c>
      <c r="C25" s="304" t="s">
        <v>403</v>
      </c>
      <c r="D25" s="304" t="s">
        <v>404</v>
      </c>
      <c r="E25" s="304" t="s">
        <v>409</v>
      </c>
      <c r="F25" s="304" t="s">
        <v>410</v>
      </c>
      <c r="G25" s="304" t="s">
        <v>407</v>
      </c>
      <c r="H25" s="304" t="s">
        <v>322</v>
      </c>
    </row>
    <row r="26" spans="1:8" ht="11.25">
      <c r="A26" s="302" t="s">
        <v>411</v>
      </c>
      <c r="B26" s="304" t="s">
        <v>402</v>
      </c>
      <c r="C26" s="304" t="s">
        <v>412</v>
      </c>
      <c r="D26" s="304" t="s">
        <v>413</v>
      </c>
      <c r="E26" s="304" t="s">
        <v>414</v>
      </c>
      <c r="F26" s="304" t="s">
        <v>415</v>
      </c>
      <c r="G26" s="304" t="s">
        <v>407</v>
      </c>
      <c r="H26" s="304" t="s">
        <v>322</v>
      </c>
    </row>
    <row r="27" spans="1:8" ht="11.25">
      <c r="A27" s="302" t="s">
        <v>416</v>
      </c>
      <c r="B27" s="304" t="s">
        <v>402</v>
      </c>
      <c r="C27" s="304" t="s">
        <v>412</v>
      </c>
      <c r="D27" s="304" t="s">
        <v>413</v>
      </c>
      <c r="E27" s="304" t="s">
        <v>417</v>
      </c>
      <c r="F27" s="304" t="s">
        <v>418</v>
      </c>
      <c r="G27" s="304" t="s">
        <v>419</v>
      </c>
      <c r="H27" s="304" t="s">
        <v>322</v>
      </c>
    </row>
    <row r="28" spans="1:8" ht="11.25">
      <c r="A28" s="302" t="s">
        <v>420</v>
      </c>
      <c r="B28" s="304" t="s">
        <v>402</v>
      </c>
      <c r="C28" s="304" t="s">
        <v>421</v>
      </c>
      <c r="D28" s="304" t="s">
        <v>422</v>
      </c>
      <c r="E28" s="304" t="s">
        <v>423</v>
      </c>
      <c r="F28" s="304" t="s">
        <v>424</v>
      </c>
      <c r="G28" s="304" t="s">
        <v>407</v>
      </c>
      <c r="H28" s="304" t="s">
        <v>322</v>
      </c>
    </row>
    <row r="29" spans="1:8" ht="11.25">
      <c r="A29" s="302" t="s">
        <v>425</v>
      </c>
      <c r="B29" s="304" t="s">
        <v>426</v>
      </c>
      <c r="C29" s="304"/>
      <c r="D29" s="304"/>
      <c r="E29" s="304" t="s">
        <v>427</v>
      </c>
      <c r="F29" s="304" t="s">
        <v>428</v>
      </c>
      <c r="G29" s="304" t="s">
        <v>429</v>
      </c>
      <c r="H29" s="304" t="s">
        <v>322</v>
      </c>
    </row>
    <row r="30" spans="1:8" ht="11.25">
      <c r="A30" s="302" t="s">
        <v>430</v>
      </c>
      <c r="B30" s="304" t="s">
        <v>426</v>
      </c>
      <c r="C30" s="304"/>
      <c r="D30" s="304"/>
      <c r="E30" s="304" t="s">
        <v>431</v>
      </c>
      <c r="F30" s="304" t="s">
        <v>432</v>
      </c>
      <c r="G30" s="304" t="s">
        <v>433</v>
      </c>
      <c r="H30" s="304" t="s">
        <v>379</v>
      </c>
    </row>
    <row r="31" spans="1:8" ht="11.25">
      <c r="A31" s="302" t="s">
        <v>434</v>
      </c>
      <c r="B31" s="304" t="s">
        <v>426</v>
      </c>
      <c r="C31" s="304"/>
      <c r="D31" s="304"/>
      <c r="E31" s="304" t="s">
        <v>435</v>
      </c>
      <c r="F31" s="304" t="s">
        <v>436</v>
      </c>
      <c r="G31" s="304" t="s">
        <v>437</v>
      </c>
      <c r="H31" s="304" t="s">
        <v>322</v>
      </c>
    </row>
    <row r="32" spans="1:8" ht="11.25">
      <c r="A32" s="302" t="s">
        <v>438</v>
      </c>
      <c r="B32" s="304" t="s">
        <v>426</v>
      </c>
      <c r="C32" s="304"/>
      <c r="D32" s="304"/>
      <c r="E32" s="304" t="s">
        <v>439</v>
      </c>
      <c r="F32" s="304" t="s">
        <v>440</v>
      </c>
      <c r="G32" s="304" t="s">
        <v>429</v>
      </c>
      <c r="H32" s="304" t="s">
        <v>322</v>
      </c>
    </row>
    <row r="33" spans="1:8" ht="11.25">
      <c r="A33" s="302" t="s">
        <v>441</v>
      </c>
      <c r="B33" s="304" t="s">
        <v>426</v>
      </c>
      <c r="C33" s="304"/>
      <c r="D33" s="304"/>
      <c r="E33" s="304" t="s">
        <v>442</v>
      </c>
      <c r="F33" s="304" t="s">
        <v>443</v>
      </c>
      <c r="G33" s="304" t="s">
        <v>429</v>
      </c>
      <c r="H33" s="304" t="s">
        <v>379</v>
      </c>
    </row>
    <row r="34" spans="1:8" ht="11.25">
      <c r="A34" s="302" t="s">
        <v>444</v>
      </c>
      <c r="B34" s="304" t="s">
        <v>445</v>
      </c>
      <c r="C34" s="304" t="s">
        <v>446</v>
      </c>
      <c r="D34" s="304" t="s">
        <v>447</v>
      </c>
      <c r="E34" s="304" t="s">
        <v>448</v>
      </c>
      <c r="F34" s="304" t="s">
        <v>449</v>
      </c>
      <c r="G34" s="304" t="s">
        <v>450</v>
      </c>
      <c r="H34" s="304" t="s">
        <v>322</v>
      </c>
    </row>
    <row r="35" spans="1:8" ht="11.25">
      <c r="A35" s="302" t="s">
        <v>451</v>
      </c>
      <c r="B35" s="304" t="s">
        <v>445</v>
      </c>
      <c r="C35" s="304" t="s">
        <v>452</v>
      </c>
      <c r="D35" s="304" t="s">
        <v>453</v>
      </c>
      <c r="E35" s="304" t="s">
        <v>454</v>
      </c>
      <c r="F35" s="304" t="s">
        <v>455</v>
      </c>
      <c r="G35" s="304" t="s">
        <v>450</v>
      </c>
      <c r="H35" s="304" t="s">
        <v>322</v>
      </c>
    </row>
    <row r="36" spans="1:8" ht="11.25">
      <c r="A36" s="302" t="s">
        <v>456</v>
      </c>
      <c r="B36" s="304" t="s">
        <v>445</v>
      </c>
      <c r="C36" s="304" t="s">
        <v>457</v>
      </c>
      <c r="D36" s="304" t="s">
        <v>458</v>
      </c>
      <c r="E36" s="304" t="s">
        <v>459</v>
      </c>
      <c r="F36" s="304" t="s">
        <v>460</v>
      </c>
      <c r="G36" s="304" t="s">
        <v>450</v>
      </c>
      <c r="H36" s="304" t="s">
        <v>322</v>
      </c>
    </row>
    <row r="37" spans="1:8" ht="11.25">
      <c r="A37" s="302" t="s">
        <v>461</v>
      </c>
      <c r="B37" s="304" t="s">
        <v>462</v>
      </c>
      <c r="C37" s="304"/>
      <c r="D37" s="304"/>
      <c r="E37" s="304" t="s">
        <v>463</v>
      </c>
      <c r="F37" s="304" t="s">
        <v>464</v>
      </c>
      <c r="G37" s="304" t="s">
        <v>465</v>
      </c>
      <c r="H37" s="304" t="s">
        <v>379</v>
      </c>
    </row>
    <row r="38" spans="1:8" ht="11.25">
      <c r="A38" s="302" t="s">
        <v>466</v>
      </c>
      <c r="B38" s="304" t="s">
        <v>467</v>
      </c>
      <c r="C38" s="304" t="s">
        <v>468</v>
      </c>
      <c r="D38" s="304" t="s">
        <v>469</v>
      </c>
      <c r="E38" s="304" t="s">
        <v>470</v>
      </c>
      <c r="F38" s="304" t="s">
        <v>471</v>
      </c>
      <c r="G38" s="304" t="s">
        <v>472</v>
      </c>
      <c r="H38" s="304" t="s">
        <v>322</v>
      </c>
    </row>
    <row r="39" spans="1:8" ht="11.25">
      <c r="A39" s="302" t="s">
        <v>473</v>
      </c>
      <c r="B39" s="304" t="s">
        <v>467</v>
      </c>
      <c r="C39" s="304" t="s">
        <v>474</v>
      </c>
      <c r="D39" s="304" t="s">
        <v>475</v>
      </c>
      <c r="E39" s="304" t="s">
        <v>476</v>
      </c>
      <c r="F39" s="304" t="s">
        <v>477</v>
      </c>
      <c r="G39" s="304" t="s">
        <v>472</v>
      </c>
      <c r="H39" s="304" t="s">
        <v>322</v>
      </c>
    </row>
    <row r="40" spans="1:8" ht="11.25">
      <c r="A40" s="302" t="s">
        <v>478</v>
      </c>
      <c r="B40" s="304" t="s">
        <v>479</v>
      </c>
      <c r="C40" s="304" t="s">
        <v>480</v>
      </c>
      <c r="D40" s="304" t="s">
        <v>481</v>
      </c>
      <c r="E40" s="304" t="s">
        <v>482</v>
      </c>
      <c r="F40" s="304" t="s">
        <v>483</v>
      </c>
      <c r="G40" s="304" t="s">
        <v>484</v>
      </c>
      <c r="H40" s="304" t="s">
        <v>322</v>
      </c>
    </row>
    <row r="41" spans="1:8" ht="11.25">
      <c r="A41" s="302" t="s">
        <v>485</v>
      </c>
      <c r="B41" s="304" t="s">
        <v>479</v>
      </c>
      <c r="C41" s="304" t="s">
        <v>486</v>
      </c>
      <c r="D41" s="304" t="s">
        <v>487</v>
      </c>
      <c r="E41" s="304" t="s">
        <v>488</v>
      </c>
      <c r="F41" s="304" t="s">
        <v>489</v>
      </c>
      <c r="G41" s="304" t="s">
        <v>472</v>
      </c>
      <c r="H41" s="304" t="s">
        <v>322</v>
      </c>
    </row>
    <row r="42" spans="1:8" ht="11.25">
      <c r="A42" s="302" t="s">
        <v>490</v>
      </c>
      <c r="B42" s="304" t="s">
        <v>479</v>
      </c>
      <c r="C42" s="304" t="s">
        <v>486</v>
      </c>
      <c r="D42" s="304" t="s">
        <v>491</v>
      </c>
      <c r="E42" s="304" t="s">
        <v>492</v>
      </c>
      <c r="F42" s="304" t="s">
        <v>493</v>
      </c>
      <c r="G42" s="304" t="s">
        <v>484</v>
      </c>
      <c r="H42" s="304" t="s">
        <v>322</v>
      </c>
    </row>
    <row r="43" spans="1:8" ht="11.25">
      <c r="A43" s="302" t="s">
        <v>494</v>
      </c>
      <c r="B43" s="304" t="s">
        <v>495</v>
      </c>
      <c r="C43" s="304" t="s">
        <v>496</v>
      </c>
      <c r="D43" s="304" t="s">
        <v>497</v>
      </c>
      <c r="E43" s="304" t="s">
        <v>498</v>
      </c>
      <c r="F43" s="304" t="s">
        <v>499</v>
      </c>
      <c r="G43" s="304" t="s">
        <v>500</v>
      </c>
      <c r="H43" s="304" t="s">
        <v>322</v>
      </c>
    </row>
    <row r="44" spans="1:8" ht="11.25">
      <c r="A44" s="302" t="s">
        <v>501</v>
      </c>
      <c r="B44" s="304" t="s">
        <v>495</v>
      </c>
      <c r="C44" s="304" t="s">
        <v>502</v>
      </c>
      <c r="D44" s="304" t="s">
        <v>503</v>
      </c>
      <c r="E44" s="304" t="s">
        <v>504</v>
      </c>
      <c r="F44" s="304" t="s">
        <v>505</v>
      </c>
      <c r="G44" s="304" t="s">
        <v>506</v>
      </c>
      <c r="H44" s="304" t="s">
        <v>322</v>
      </c>
    </row>
    <row r="45" spans="1:8" ht="11.25">
      <c r="A45" s="302" t="s">
        <v>507</v>
      </c>
      <c r="B45" s="304" t="s">
        <v>495</v>
      </c>
      <c r="C45" s="304" t="s">
        <v>508</v>
      </c>
      <c r="D45" s="304" t="s">
        <v>509</v>
      </c>
      <c r="E45" s="304" t="s">
        <v>510</v>
      </c>
      <c r="F45" s="304" t="s">
        <v>511</v>
      </c>
      <c r="G45" s="304" t="s">
        <v>506</v>
      </c>
      <c r="H45" s="304" t="s">
        <v>322</v>
      </c>
    </row>
    <row r="46" spans="1:8" ht="11.25">
      <c r="A46" s="302" t="s">
        <v>512</v>
      </c>
      <c r="B46" s="304" t="s">
        <v>513</v>
      </c>
      <c r="C46" s="304"/>
      <c r="D46" s="304"/>
      <c r="E46" s="304" t="s">
        <v>514</v>
      </c>
      <c r="F46" s="304" t="s">
        <v>515</v>
      </c>
      <c r="G46" s="304" t="s">
        <v>516</v>
      </c>
      <c r="H46" s="304" t="s">
        <v>322</v>
      </c>
    </row>
    <row r="47" spans="1:8" ht="11.25">
      <c r="A47" s="302" t="s">
        <v>517</v>
      </c>
      <c r="B47" s="304" t="s">
        <v>513</v>
      </c>
      <c r="C47" s="304"/>
      <c r="D47" s="304"/>
      <c r="E47" s="304" t="s">
        <v>518</v>
      </c>
      <c r="F47" s="304" t="s">
        <v>519</v>
      </c>
      <c r="G47" s="304" t="s">
        <v>516</v>
      </c>
      <c r="H47" s="304" t="s">
        <v>379</v>
      </c>
    </row>
    <row r="48" spans="1:8" ht="11.25">
      <c r="A48" s="302" t="s">
        <v>520</v>
      </c>
      <c r="B48" s="304" t="s">
        <v>513</v>
      </c>
      <c r="C48" s="304"/>
      <c r="D48" s="304"/>
      <c r="E48" s="304" t="s">
        <v>521</v>
      </c>
      <c r="F48" s="304" t="s">
        <v>522</v>
      </c>
      <c r="G48" s="304" t="s">
        <v>516</v>
      </c>
      <c r="H48" s="304" t="s">
        <v>322</v>
      </c>
    </row>
    <row r="49" spans="1:8" ht="11.25">
      <c r="A49" s="302" t="s">
        <v>523</v>
      </c>
      <c r="B49" s="304" t="s">
        <v>524</v>
      </c>
      <c r="C49" s="304" t="s">
        <v>525</v>
      </c>
      <c r="D49" s="304" t="s">
        <v>526</v>
      </c>
      <c r="E49" s="304" t="s">
        <v>527</v>
      </c>
      <c r="F49" s="304" t="s">
        <v>528</v>
      </c>
      <c r="G49" s="304" t="s">
        <v>516</v>
      </c>
      <c r="H49" s="304" t="s">
        <v>322</v>
      </c>
    </row>
    <row r="50" spans="1:8" ht="11.25">
      <c r="A50" s="302" t="s">
        <v>529</v>
      </c>
      <c r="B50" s="304" t="s">
        <v>524</v>
      </c>
      <c r="C50" s="304" t="s">
        <v>530</v>
      </c>
      <c r="D50" s="304" t="s">
        <v>531</v>
      </c>
      <c r="E50" s="304" t="s">
        <v>532</v>
      </c>
      <c r="F50" s="304" t="s">
        <v>533</v>
      </c>
      <c r="G50" s="304" t="s">
        <v>516</v>
      </c>
      <c r="H50" s="304" t="s">
        <v>322</v>
      </c>
    </row>
    <row r="51" spans="1:8" ht="11.25">
      <c r="A51" s="302" t="s">
        <v>534</v>
      </c>
      <c r="B51" s="304" t="s">
        <v>535</v>
      </c>
      <c r="C51" s="304" t="s">
        <v>536</v>
      </c>
      <c r="D51" s="304" t="s">
        <v>537</v>
      </c>
      <c r="E51" s="304" t="s">
        <v>538</v>
      </c>
      <c r="F51" s="304" t="s">
        <v>539</v>
      </c>
      <c r="G51" s="304" t="s">
        <v>540</v>
      </c>
      <c r="H51" s="304" t="s">
        <v>322</v>
      </c>
    </row>
    <row r="52" spans="1:8" ht="11.25">
      <c r="A52" s="302" t="s">
        <v>541</v>
      </c>
      <c r="B52" s="304" t="s">
        <v>542</v>
      </c>
      <c r="C52" s="304"/>
      <c r="D52" s="304"/>
      <c r="E52" s="304" t="s">
        <v>543</v>
      </c>
      <c r="F52" s="304" t="s">
        <v>544</v>
      </c>
      <c r="G52" s="304" t="s">
        <v>545</v>
      </c>
      <c r="H52" s="304" t="s">
        <v>322</v>
      </c>
    </row>
    <row r="53" spans="1:8" ht="11.25">
      <c r="A53" s="302" t="s">
        <v>546</v>
      </c>
      <c r="B53" s="304" t="s">
        <v>542</v>
      </c>
      <c r="C53" s="304"/>
      <c r="D53" s="304"/>
      <c r="E53" s="304" t="s">
        <v>547</v>
      </c>
      <c r="F53" s="304" t="s">
        <v>548</v>
      </c>
      <c r="G53" s="304" t="s">
        <v>450</v>
      </c>
      <c r="H53" s="304" t="s">
        <v>322</v>
      </c>
    </row>
    <row r="54" spans="1:8" ht="11.25">
      <c r="A54" s="302" t="s">
        <v>549</v>
      </c>
      <c r="B54" s="304" t="s">
        <v>550</v>
      </c>
      <c r="C54" s="304" t="s">
        <v>551</v>
      </c>
      <c r="D54" s="304" t="s">
        <v>552</v>
      </c>
      <c r="E54" s="304" t="s">
        <v>553</v>
      </c>
      <c r="F54" s="304" t="s">
        <v>554</v>
      </c>
      <c r="G54" s="304" t="s">
        <v>555</v>
      </c>
      <c r="H54" s="304" t="s">
        <v>322</v>
      </c>
    </row>
    <row r="55" spans="1:8" ht="11.25">
      <c r="A55" s="302" t="s">
        <v>556</v>
      </c>
      <c r="B55" s="304" t="s">
        <v>557</v>
      </c>
      <c r="C55" s="304" t="s">
        <v>558</v>
      </c>
      <c r="D55" s="304" t="s">
        <v>559</v>
      </c>
      <c r="E55" s="304" t="s">
        <v>560</v>
      </c>
      <c r="F55" s="304" t="s">
        <v>561</v>
      </c>
      <c r="G55" s="304" t="s">
        <v>562</v>
      </c>
      <c r="H55" s="304" t="s">
        <v>322</v>
      </c>
    </row>
    <row r="56" spans="1:8" ht="11.25">
      <c r="A56" s="302" t="s">
        <v>563</v>
      </c>
      <c r="B56" s="304" t="s">
        <v>557</v>
      </c>
      <c r="C56" s="304" t="s">
        <v>564</v>
      </c>
      <c r="D56" s="304" t="s">
        <v>565</v>
      </c>
      <c r="E56" s="304" t="s">
        <v>566</v>
      </c>
      <c r="F56" s="304" t="s">
        <v>567</v>
      </c>
      <c r="G56" s="304" t="s">
        <v>568</v>
      </c>
      <c r="H56" s="304" t="s">
        <v>322</v>
      </c>
    </row>
    <row r="57" spans="1:8" ht="11.25">
      <c r="A57" s="302" t="s">
        <v>569</v>
      </c>
      <c r="B57" s="304" t="s">
        <v>557</v>
      </c>
      <c r="C57" s="304" t="s">
        <v>570</v>
      </c>
      <c r="D57" s="304" t="s">
        <v>571</v>
      </c>
      <c r="E57" s="304" t="s">
        <v>572</v>
      </c>
      <c r="F57" s="304" t="s">
        <v>336</v>
      </c>
      <c r="G57" s="304" t="s">
        <v>573</v>
      </c>
      <c r="H57" s="304" t="s">
        <v>322</v>
      </c>
    </row>
    <row r="58" spans="1:8" ht="11.25">
      <c r="A58" s="302" t="s">
        <v>574</v>
      </c>
      <c r="B58" s="304" t="s">
        <v>557</v>
      </c>
      <c r="C58" s="304" t="s">
        <v>575</v>
      </c>
      <c r="D58" s="304" t="s">
        <v>576</v>
      </c>
      <c r="E58" s="304" t="s">
        <v>577</v>
      </c>
      <c r="F58" s="304" t="s">
        <v>578</v>
      </c>
      <c r="G58" s="304" t="s">
        <v>562</v>
      </c>
      <c r="H58" s="304" t="s">
        <v>322</v>
      </c>
    </row>
    <row r="59" spans="1:8" ht="11.25">
      <c r="A59" s="302" t="s">
        <v>579</v>
      </c>
      <c r="B59" s="304" t="s">
        <v>580</v>
      </c>
      <c r="C59" s="304" t="s">
        <v>581</v>
      </c>
      <c r="D59" s="304" t="s">
        <v>582</v>
      </c>
      <c r="E59" s="304" t="s">
        <v>583</v>
      </c>
      <c r="F59" s="304" t="s">
        <v>584</v>
      </c>
      <c r="G59" s="304" t="s">
        <v>585</v>
      </c>
      <c r="H59" s="304" t="s">
        <v>322</v>
      </c>
    </row>
    <row r="60" spans="1:8" ht="11.25">
      <c r="A60" s="302" t="s">
        <v>586</v>
      </c>
      <c r="B60" s="304" t="s">
        <v>587</v>
      </c>
      <c r="C60" s="304" t="s">
        <v>588</v>
      </c>
      <c r="D60" s="304" t="s">
        <v>589</v>
      </c>
      <c r="E60" s="304" t="s">
        <v>583</v>
      </c>
      <c r="F60" s="304" t="s">
        <v>590</v>
      </c>
      <c r="G60" s="304" t="s">
        <v>555</v>
      </c>
      <c r="H60" s="304" t="s">
        <v>322</v>
      </c>
    </row>
    <row r="61" spans="1:8" ht="11.25">
      <c r="A61" s="302" t="s">
        <v>591</v>
      </c>
      <c r="B61" s="304" t="s">
        <v>587</v>
      </c>
      <c r="C61" s="304" t="s">
        <v>592</v>
      </c>
      <c r="D61" s="304" t="s">
        <v>593</v>
      </c>
      <c r="E61" s="304" t="s">
        <v>594</v>
      </c>
      <c r="F61" s="304" t="s">
        <v>595</v>
      </c>
      <c r="G61" s="304" t="s">
        <v>596</v>
      </c>
      <c r="H61" s="304" t="s">
        <v>322</v>
      </c>
    </row>
    <row r="62" spans="1:8" ht="11.25">
      <c r="A62" s="302" t="s">
        <v>597</v>
      </c>
      <c r="B62" s="304" t="s">
        <v>587</v>
      </c>
      <c r="C62" s="304" t="s">
        <v>592</v>
      </c>
      <c r="D62" s="304" t="s">
        <v>593</v>
      </c>
      <c r="E62" s="304" t="s">
        <v>598</v>
      </c>
      <c r="F62" s="304" t="s">
        <v>599</v>
      </c>
      <c r="G62" s="304" t="s">
        <v>596</v>
      </c>
      <c r="H62" s="304" t="s">
        <v>322</v>
      </c>
    </row>
    <row r="63" spans="1:8" ht="11.25">
      <c r="A63" s="302" t="s">
        <v>600</v>
      </c>
      <c r="B63" s="304" t="s">
        <v>587</v>
      </c>
      <c r="C63" s="304" t="s">
        <v>601</v>
      </c>
      <c r="D63" s="304" t="s">
        <v>602</v>
      </c>
      <c r="E63" s="304" t="s">
        <v>603</v>
      </c>
      <c r="F63" s="304" t="s">
        <v>604</v>
      </c>
      <c r="G63" s="304" t="s">
        <v>596</v>
      </c>
      <c r="H63" s="304" t="s">
        <v>322</v>
      </c>
    </row>
    <row r="64" spans="1:8" ht="11.25">
      <c r="A64" s="302" t="s">
        <v>605</v>
      </c>
      <c r="B64" s="304" t="s">
        <v>587</v>
      </c>
      <c r="C64" s="304" t="s">
        <v>601</v>
      </c>
      <c r="D64" s="304" t="s">
        <v>602</v>
      </c>
      <c r="E64" s="304" t="s">
        <v>606</v>
      </c>
      <c r="F64" s="304" t="s">
        <v>607</v>
      </c>
      <c r="G64" s="304" t="s">
        <v>349</v>
      </c>
      <c r="H64" s="304" t="s">
        <v>322</v>
      </c>
    </row>
    <row r="65" spans="1:8" ht="11.25">
      <c r="A65" s="302" t="s">
        <v>608</v>
      </c>
      <c r="B65" s="304" t="s">
        <v>609</v>
      </c>
      <c r="C65" s="304" t="s">
        <v>610</v>
      </c>
      <c r="D65" s="304" t="s">
        <v>611</v>
      </c>
      <c r="E65" s="304" t="s">
        <v>612</v>
      </c>
      <c r="F65" s="304" t="s">
        <v>613</v>
      </c>
      <c r="G65" s="304" t="s">
        <v>614</v>
      </c>
      <c r="H65" s="304" t="s">
        <v>322</v>
      </c>
    </row>
    <row r="66" spans="1:8" ht="11.25">
      <c r="A66" s="302" t="s">
        <v>615</v>
      </c>
      <c r="B66" s="304" t="s">
        <v>616</v>
      </c>
      <c r="C66" s="304" t="s">
        <v>617</v>
      </c>
      <c r="D66" s="304" t="s">
        <v>618</v>
      </c>
      <c r="E66" s="304" t="s">
        <v>619</v>
      </c>
      <c r="F66" s="304" t="s">
        <v>620</v>
      </c>
      <c r="G66" s="304" t="s">
        <v>349</v>
      </c>
      <c r="H66" s="304" t="s">
        <v>322</v>
      </c>
    </row>
    <row r="67" spans="1:8" ht="11.25">
      <c r="A67" s="302" t="s">
        <v>621</v>
      </c>
      <c r="B67" s="304" t="s">
        <v>616</v>
      </c>
      <c r="C67" s="304" t="s">
        <v>622</v>
      </c>
      <c r="D67" s="304" t="s">
        <v>623</v>
      </c>
      <c r="E67" s="304" t="s">
        <v>624</v>
      </c>
      <c r="F67" s="304" t="s">
        <v>625</v>
      </c>
      <c r="G67" s="304" t="s">
        <v>349</v>
      </c>
      <c r="H67" s="304" t="s">
        <v>322</v>
      </c>
    </row>
    <row r="68" spans="1:8" ht="11.25">
      <c r="A68" s="302" t="s">
        <v>626</v>
      </c>
      <c r="B68" s="304" t="s">
        <v>616</v>
      </c>
      <c r="C68" s="304" t="s">
        <v>627</v>
      </c>
      <c r="D68" s="304" t="s">
        <v>628</v>
      </c>
      <c r="E68" s="304" t="s">
        <v>629</v>
      </c>
      <c r="F68" s="304" t="s">
        <v>630</v>
      </c>
      <c r="G68" s="304" t="s">
        <v>349</v>
      </c>
      <c r="H68" s="304" t="s">
        <v>322</v>
      </c>
    </row>
    <row r="69" spans="1:8" ht="11.25">
      <c r="A69" s="302" t="s">
        <v>631</v>
      </c>
      <c r="B69" s="304" t="s">
        <v>616</v>
      </c>
      <c r="C69" s="304" t="s">
        <v>632</v>
      </c>
      <c r="D69" s="304" t="s">
        <v>633</v>
      </c>
      <c r="E69" s="304" t="s">
        <v>634</v>
      </c>
      <c r="F69" s="304" t="s">
        <v>635</v>
      </c>
      <c r="G69" s="304" t="s">
        <v>349</v>
      </c>
      <c r="H69" s="304" t="s">
        <v>322</v>
      </c>
    </row>
    <row r="70" spans="1:8" ht="11.25">
      <c r="A70" s="302" t="s">
        <v>636</v>
      </c>
      <c r="B70" s="304" t="s">
        <v>616</v>
      </c>
      <c r="C70" s="304" t="s">
        <v>637</v>
      </c>
      <c r="D70" s="304" t="s">
        <v>638</v>
      </c>
      <c r="E70" s="304" t="s">
        <v>639</v>
      </c>
      <c r="F70" s="304" t="s">
        <v>640</v>
      </c>
      <c r="G70" s="304" t="s">
        <v>349</v>
      </c>
      <c r="H70" s="304" t="s">
        <v>322</v>
      </c>
    </row>
    <row r="71" spans="1:8" ht="11.25">
      <c r="A71" s="302" t="s">
        <v>641</v>
      </c>
      <c r="B71" s="304" t="s">
        <v>616</v>
      </c>
      <c r="C71" s="304" t="s">
        <v>642</v>
      </c>
      <c r="D71" s="304" t="s">
        <v>643</v>
      </c>
      <c r="E71" s="304" t="s">
        <v>644</v>
      </c>
      <c r="F71" s="304" t="s">
        <v>645</v>
      </c>
      <c r="G71" s="304" t="s">
        <v>349</v>
      </c>
      <c r="H71" s="304" t="s">
        <v>322</v>
      </c>
    </row>
    <row r="72" spans="1:8" ht="11.25">
      <c r="A72" s="302" t="s">
        <v>646</v>
      </c>
      <c r="B72" s="304" t="s">
        <v>647</v>
      </c>
      <c r="C72" s="304" t="s">
        <v>648</v>
      </c>
      <c r="D72" s="304" t="s">
        <v>649</v>
      </c>
      <c r="E72" s="304" t="s">
        <v>650</v>
      </c>
      <c r="F72" s="304" t="s">
        <v>651</v>
      </c>
      <c r="G72" s="304" t="s">
        <v>652</v>
      </c>
      <c r="H72" s="304" t="s">
        <v>322</v>
      </c>
    </row>
    <row r="73" spans="1:8" ht="11.25">
      <c r="A73" s="302" t="s">
        <v>653</v>
      </c>
      <c r="B73" s="304" t="s">
        <v>647</v>
      </c>
      <c r="C73" s="304" t="s">
        <v>654</v>
      </c>
      <c r="D73" s="304" t="s">
        <v>655</v>
      </c>
      <c r="E73" s="304" t="s">
        <v>656</v>
      </c>
      <c r="F73" s="304" t="s">
        <v>657</v>
      </c>
      <c r="G73" s="304" t="s">
        <v>652</v>
      </c>
      <c r="H73" s="304" t="s">
        <v>322</v>
      </c>
    </row>
    <row r="74" spans="1:8" ht="11.25">
      <c r="A74" s="302" t="s">
        <v>658</v>
      </c>
      <c r="B74" s="304" t="s">
        <v>647</v>
      </c>
      <c r="C74" s="304" t="s">
        <v>654</v>
      </c>
      <c r="D74" s="304" t="s">
        <v>655</v>
      </c>
      <c r="E74" s="304" t="s">
        <v>370</v>
      </c>
      <c r="F74" s="304" t="s">
        <v>659</v>
      </c>
      <c r="G74" s="304" t="s">
        <v>652</v>
      </c>
      <c r="H74" s="304" t="s">
        <v>322</v>
      </c>
    </row>
    <row r="75" spans="1:8" ht="11.25">
      <c r="A75" s="302" t="s">
        <v>660</v>
      </c>
      <c r="B75" s="304"/>
      <c r="C75" s="304" t="s">
        <v>330</v>
      </c>
      <c r="D75" s="304" t="s">
        <v>661</v>
      </c>
      <c r="E75" s="304" t="s">
        <v>662</v>
      </c>
      <c r="F75" s="304" t="s">
        <v>663</v>
      </c>
      <c r="G75" s="304" t="s">
        <v>419</v>
      </c>
      <c r="H75" s="304" t="s">
        <v>379</v>
      </c>
    </row>
    <row r="76" spans="1:8" ht="11.25">
      <c r="A76" s="302" t="s">
        <v>664</v>
      </c>
      <c r="B76" s="304"/>
      <c r="C76" s="304" t="s">
        <v>665</v>
      </c>
      <c r="D76" s="304" t="s">
        <v>666</v>
      </c>
      <c r="E76" s="304" t="s">
        <v>667</v>
      </c>
      <c r="F76" s="304" t="s">
        <v>668</v>
      </c>
      <c r="G76" s="304" t="s">
        <v>472</v>
      </c>
      <c r="H76" s="304" t="s">
        <v>322</v>
      </c>
    </row>
    <row r="77" spans="1:8" ht="11.25">
      <c r="A77" s="302" t="s">
        <v>669</v>
      </c>
      <c r="B77" s="304"/>
      <c r="C77" s="304" t="s">
        <v>665</v>
      </c>
      <c r="D77" s="304" t="s">
        <v>666</v>
      </c>
      <c r="E77" s="304" t="s">
        <v>670</v>
      </c>
      <c r="F77" s="304" t="s">
        <v>671</v>
      </c>
      <c r="G77" s="304" t="s">
        <v>472</v>
      </c>
      <c r="H77" s="304" t="s">
        <v>322</v>
      </c>
    </row>
    <row r="78" spans="1:8" ht="11.25">
      <c r="A78" s="302" t="s">
        <v>672</v>
      </c>
      <c r="B78" s="304"/>
      <c r="C78" s="304" t="s">
        <v>673</v>
      </c>
      <c r="D78" s="304" t="s">
        <v>674</v>
      </c>
      <c r="E78" s="304" t="s">
        <v>675</v>
      </c>
      <c r="F78" s="304" t="s">
        <v>676</v>
      </c>
      <c r="G78" s="304" t="s">
        <v>329</v>
      </c>
      <c r="H78" s="304" t="s">
        <v>322</v>
      </c>
    </row>
    <row r="79" spans="1:8" ht="11.25">
      <c r="A79" s="302" t="s">
        <v>677</v>
      </c>
      <c r="B79" s="304"/>
      <c r="C79" s="304" t="s">
        <v>678</v>
      </c>
      <c r="D79" s="304" t="s">
        <v>679</v>
      </c>
      <c r="E79" s="304" t="s">
        <v>680</v>
      </c>
      <c r="F79" s="304" t="s">
        <v>681</v>
      </c>
      <c r="G79" s="304" t="s">
        <v>682</v>
      </c>
      <c r="H79" s="304" t="s">
        <v>322</v>
      </c>
    </row>
    <row r="80" spans="1:8" ht="11.25">
      <c r="A80" s="302" t="s">
        <v>683</v>
      </c>
      <c r="B80" s="304"/>
      <c r="C80" s="304" t="s">
        <v>684</v>
      </c>
      <c r="D80" s="304" t="s">
        <v>685</v>
      </c>
      <c r="E80" s="304" t="s">
        <v>335</v>
      </c>
      <c r="F80" s="304" t="s">
        <v>336</v>
      </c>
      <c r="G80" s="304" t="s">
        <v>686</v>
      </c>
      <c r="H80" s="304" t="s">
        <v>322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76"/>
  <sheetViews>
    <sheetView zoomScalePageLayoutView="0" workbookViewId="0" topLeftCell="A1">
      <selection activeCell="A2" sqref="A2:E176"/>
    </sheetView>
  </sheetViews>
  <sheetFormatPr defaultColWidth="9.00390625" defaultRowHeight="12.75"/>
  <cols>
    <col min="1" max="16384" width="9.125" style="305" customWidth="1"/>
  </cols>
  <sheetData>
    <row r="1" spans="1:5" ht="11.25">
      <c r="A1" s="305" t="s">
        <v>310</v>
      </c>
      <c r="B1" s="305" t="s">
        <v>309</v>
      </c>
      <c r="C1" s="305" t="s">
        <v>687</v>
      </c>
      <c r="D1" s="305" t="s">
        <v>309</v>
      </c>
      <c r="E1" s="305" t="s">
        <v>687</v>
      </c>
    </row>
    <row r="2" spans="1:5" ht="11.25">
      <c r="A2" s="304" t="s">
        <v>316</v>
      </c>
      <c r="B2" s="304" t="s">
        <v>317</v>
      </c>
      <c r="C2" s="304" t="s">
        <v>318</v>
      </c>
      <c r="D2" s="305" t="s">
        <v>316</v>
      </c>
      <c r="E2" s="305" t="s">
        <v>688</v>
      </c>
    </row>
    <row r="3" spans="1:5" ht="11.25">
      <c r="A3" s="304" t="s">
        <v>316</v>
      </c>
      <c r="B3" s="304" t="s">
        <v>689</v>
      </c>
      <c r="C3" s="304" t="s">
        <v>690</v>
      </c>
      <c r="D3" s="305" t="s">
        <v>691</v>
      </c>
      <c r="E3" s="305" t="s">
        <v>692</v>
      </c>
    </row>
    <row r="4" spans="1:5" ht="11.25">
      <c r="A4" s="304" t="s">
        <v>316</v>
      </c>
      <c r="B4" s="304" t="s">
        <v>693</v>
      </c>
      <c r="C4" s="304" t="s">
        <v>694</v>
      </c>
      <c r="D4" s="305" t="s">
        <v>34</v>
      </c>
      <c r="E4" s="305" t="s">
        <v>695</v>
      </c>
    </row>
    <row r="5" spans="1:5" ht="11.25">
      <c r="A5" s="304" t="s">
        <v>316</v>
      </c>
      <c r="B5" s="304" t="s">
        <v>323</v>
      </c>
      <c r="C5" s="304" t="s">
        <v>324</v>
      </c>
      <c r="D5" s="305" t="s">
        <v>330</v>
      </c>
      <c r="E5" s="305" t="s">
        <v>696</v>
      </c>
    </row>
    <row r="6" spans="1:5" ht="11.25">
      <c r="A6" s="304" t="s">
        <v>691</v>
      </c>
      <c r="B6" s="304" t="s">
        <v>691</v>
      </c>
      <c r="C6" s="304" t="s">
        <v>697</v>
      </c>
      <c r="D6" s="305" t="s">
        <v>334</v>
      </c>
      <c r="E6" s="305" t="s">
        <v>698</v>
      </c>
    </row>
    <row r="7" spans="1:5" ht="11.25">
      <c r="A7" s="304" t="s">
        <v>691</v>
      </c>
      <c r="B7" s="304" t="s">
        <v>691</v>
      </c>
      <c r="C7" s="304" t="s">
        <v>699</v>
      </c>
      <c r="D7" s="305" t="s">
        <v>700</v>
      </c>
      <c r="E7" s="305" t="s">
        <v>701</v>
      </c>
    </row>
    <row r="8" spans="1:5" ht="11.25">
      <c r="A8" s="304" t="s">
        <v>34</v>
      </c>
      <c r="B8" s="304" t="s">
        <v>34</v>
      </c>
      <c r="C8" s="304" t="s">
        <v>39</v>
      </c>
      <c r="D8" s="305" t="s">
        <v>338</v>
      </c>
      <c r="E8" s="305" t="s">
        <v>702</v>
      </c>
    </row>
    <row r="9" spans="1:5" ht="11.25">
      <c r="A9" s="304" t="s">
        <v>34</v>
      </c>
      <c r="B9" s="304" t="s">
        <v>34</v>
      </c>
      <c r="C9" s="304" t="s">
        <v>703</v>
      </c>
      <c r="D9" s="305" t="s">
        <v>342</v>
      </c>
      <c r="E9" s="305" t="s">
        <v>704</v>
      </c>
    </row>
    <row r="10" spans="1:5" ht="11.25">
      <c r="A10" s="304" t="s">
        <v>330</v>
      </c>
      <c r="B10" s="304" t="s">
        <v>330</v>
      </c>
      <c r="C10" s="304" t="s">
        <v>661</v>
      </c>
      <c r="D10" s="305" t="s">
        <v>705</v>
      </c>
      <c r="E10" s="305" t="s">
        <v>706</v>
      </c>
    </row>
    <row r="11" spans="1:5" ht="11.25">
      <c r="A11" s="304" t="s">
        <v>334</v>
      </c>
      <c r="B11" s="304" t="s">
        <v>334</v>
      </c>
      <c r="C11" s="304" t="s">
        <v>699</v>
      </c>
      <c r="D11" s="305" t="s">
        <v>346</v>
      </c>
      <c r="E11" s="305" t="s">
        <v>707</v>
      </c>
    </row>
    <row r="12" spans="1:5" ht="11.25">
      <c r="A12" s="304" t="s">
        <v>700</v>
      </c>
      <c r="B12" s="304" t="s">
        <v>700</v>
      </c>
      <c r="C12" s="304" t="s">
        <v>708</v>
      </c>
      <c r="D12" s="305" t="s">
        <v>709</v>
      </c>
      <c r="E12" s="305" t="s">
        <v>710</v>
      </c>
    </row>
    <row r="13" spans="1:5" ht="11.25">
      <c r="A13" s="304" t="s">
        <v>338</v>
      </c>
      <c r="B13" s="304" t="s">
        <v>338</v>
      </c>
      <c r="C13" s="304" t="s">
        <v>711</v>
      </c>
      <c r="D13" s="305" t="s">
        <v>352</v>
      </c>
      <c r="E13" s="305" t="s">
        <v>712</v>
      </c>
    </row>
    <row r="14" spans="1:5" ht="11.25">
      <c r="A14" s="304" t="s">
        <v>342</v>
      </c>
      <c r="B14" s="304" t="s">
        <v>342</v>
      </c>
      <c r="C14" s="304" t="s">
        <v>713</v>
      </c>
      <c r="D14" s="305" t="s">
        <v>714</v>
      </c>
      <c r="E14" s="305" t="s">
        <v>715</v>
      </c>
    </row>
    <row r="15" spans="1:5" ht="11.25">
      <c r="A15" s="304" t="s">
        <v>705</v>
      </c>
      <c r="B15" s="304" t="s">
        <v>705</v>
      </c>
      <c r="C15" s="304" t="s">
        <v>716</v>
      </c>
      <c r="D15" s="305" t="s">
        <v>717</v>
      </c>
      <c r="E15" s="305" t="s">
        <v>718</v>
      </c>
    </row>
    <row r="16" spans="1:5" ht="11.25">
      <c r="A16" s="304" t="s">
        <v>346</v>
      </c>
      <c r="B16" s="304" t="s">
        <v>346</v>
      </c>
      <c r="C16" s="304" t="s">
        <v>719</v>
      </c>
      <c r="D16" s="305" t="s">
        <v>720</v>
      </c>
      <c r="E16" s="305" t="s">
        <v>721</v>
      </c>
    </row>
    <row r="17" spans="1:5" ht="11.25">
      <c r="A17" s="304" t="s">
        <v>709</v>
      </c>
      <c r="B17" s="304" t="s">
        <v>709</v>
      </c>
      <c r="C17" s="304" t="s">
        <v>719</v>
      </c>
      <c r="D17" s="305" t="s">
        <v>722</v>
      </c>
      <c r="E17" s="305" t="s">
        <v>723</v>
      </c>
    </row>
    <row r="18" spans="1:5" ht="11.25">
      <c r="A18" s="304" t="s">
        <v>352</v>
      </c>
      <c r="B18" s="304" t="s">
        <v>352</v>
      </c>
      <c r="C18" s="304" t="s">
        <v>724</v>
      </c>
      <c r="D18" s="305" t="s">
        <v>358</v>
      </c>
      <c r="E18" s="305" t="s">
        <v>725</v>
      </c>
    </row>
    <row r="19" spans="1:5" ht="11.25">
      <c r="A19" s="304" t="s">
        <v>714</v>
      </c>
      <c r="B19" s="304" t="s">
        <v>714</v>
      </c>
      <c r="C19" s="304" t="s">
        <v>724</v>
      </c>
      <c r="D19" s="305" t="s">
        <v>363</v>
      </c>
      <c r="E19" s="305" t="s">
        <v>726</v>
      </c>
    </row>
    <row r="20" spans="1:5" ht="11.25">
      <c r="A20" s="304" t="s">
        <v>717</v>
      </c>
      <c r="B20" s="304" t="s">
        <v>717</v>
      </c>
      <c r="C20" s="304" t="s">
        <v>727</v>
      </c>
      <c r="D20" s="305" t="s">
        <v>728</v>
      </c>
      <c r="E20" s="305" t="s">
        <v>729</v>
      </c>
    </row>
    <row r="21" spans="1:5" ht="11.25">
      <c r="A21" s="304" t="s">
        <v>720</v>
      </c>
      <c r="B21" s="304" t="s">
        <v>720</v>
      </c>
      <c r="C21" s="304" t="s">
        <v>711</v>
      </c>
      <c r="D21" s="305" t="s">
        <v>730</v>
      </c>
      <c r="E21" s="305" t="s">
        <v>731</v>
      </c>
    </row>
    <row r="22" spans="1:5" ht="11.25">
      <c r="A22" s="304" t="s">
        <v>722</v>
      </c>
      <c r="B22" s="304" t="s">
        <v>722</v>
      </c>
      <c r="C22" s="304" t="s">
        <v>732</v>
      </c>
      <c r="D22" s="305" t="s">
        <v>367</v>
      </c>
      <c r="E22" s="305" t="s">
        <v>733</v>
      </c>
    </row>
    <row r="23" spans="1:5" ht="11.25">
      <c r="A23" s="304" t="s">
        <v>722</v>
      </c>
      <c r="B23" s="304" t="s">
        <v>722</v>
      </c>
      <c r="C23" s="304" t="s">
        <v>713</v>
      </c>
      <c r="D23" s="305" t="s">
        <v>373</v>
      </c>
      <c r="E23" s="305" t="s">
        <v>734</v>
      </c>
    </row>
    <row r="24" spans="1:5" ht="11.25">
      <c r="A24" s="304" t="s">
        <v>358</v>
      </c>
      <c r="B24" s="304" t="s">
        <v>359</v>
      </c>
      <c r="C24" s="304" t="s">
        <v>360</v>
      </c>
      <c r="D24" s="305" t="s">
        <v>380</v>
      </c>
      <c r="E24" s="305" t="s">
        <v>735</v>
      </c>
    </row>
    <row r="25" spans="1:5" ht="11.25">
      <c r="A25" s="304" t="s">
        <v>358</v>
      </c>
      <c r="B25" s="304" t="s">
        <v>736</v>
      </c>
      <c r="C25" s="304" t="s">
        <v>737</v>
      </c>
      <c r="D25" s="305" t="s">
        <v>402</v>
      </c>
      <c r="E25" s="305" t="s">
        <v>738</v>
      </c>
    </row>
    <row r="26" spans="1:5" ht="11.25">
      <c r="A26" s="304" t="s">
        <v>358</v>
      </c>
      <c r="B26" s="304" t="s">
        <v>739</v>
      </c>
      <c r="C26" s="304" t="s">
        <v>740</v>
      </c>
      <c r="D26" s="305" t="s">
        <v>426</v>
      </c>
      <c r="E26" s="305" t="s">
        <v>741</v>
      </c>
    </row>
    <row r="27" spans="1:5" ht="11.25">
      <c r="A27" s="304" t="s">
        <v>358</v>
      </c>
      <c r="B27" s="304" t="s">
        <v>742</v>
      </c>
      <c r="C27" s="304" t="s">
        <v>743</v>
      </c>
      <c r="D27" s="305" t="s">
        <v>744</v>
      </c>
      <c r="E27" s="305" t="s">
        <v>745</v>
      </c>
    </row>
    <row r="28" spans="1:5" ht="11.25">
      <c r="A28" s="304" t="s">
        <v>358</v>
      </c>
      <c r="B28" s="304" t="s">
        <v>746</v>
      </c>
      <c r="C28" s="304" t="s">
        <v>747</v>
      </c>
      <c r="D28" s="305" t="s">
        <v>748</v>
      </c>
      <c r="E28" s="305" t="s">
        <v>749</v>
      </c>
    </row>
    <row r="29" spans="1:5" ht="11.25">
      <c r="A29" s="304" t="s">
        <v>358</v>
      </c>
      <c r="B29" s="304" t="s">
        <v>750</v>
      </c>
      <c r="C29" s="304" t="s">
        <v>751</v>
      </c>
      <c r="D29" s="305" t="s">
        <v>445</v>
      </c>
      <c r="E29" s="305" t="s">
        <v>752</v>
      </c>
    </row>
    <row r="30" spans="1:5" ht="11.25">
      <c r="A30" s="304" t="s">
        <v>363</v>
      </c>
      <c r="B30" s="304" t="s">
        <v>364</v>
      </c>
      <c r="C30" s="304" t="s">
        <v>365</v>
      </c>
      <c r="D30" s="305" t="s">
        <v>753</v>
      </c>
      <c r="E30" s="305" t="s">
        <v>754</v>
      </c>
    </row>
    <row r="31" spans="1:5" ht="11.25">
      <c r="A31" s="304" t="s">
        <v>363</v>
      </c>
      <c r="B31" s="304" t="s">
        <v>363</v>
      </c>
      <c r="C31" s="304" t="s">
        <v>755</v>
      </c>
      <c r="D31" s="305" t="s">
        <v>756</v>
      </c>
      <c r="E31" s="305" t="s">
        <v>757</v>
      </c>
    </row>
    <row r="32" spans="1:5" ht="11.25">
      <c r="A32" s="304" t="s">
        <v>363</v>
      </c>
      <c r="B32" s="304" t="s">
        <v>363</v>
      </c>
      <c r="C32" s="304" t="s">
        <v>755</v>
      </c>
      <c r="D32" s="305" t="s">
        <v>462</v>
      </c>
      <c r="E32" s="305" t="s">
        <v>758</v>
      </c>
    </row>
    <row r="33" spans="1:5" ht="11.25">
      <c r="A33" s="304" t="s">
        <v>363</v>
      </c>
      <c r="B33" s="304" t="s">
        <v>363</v>
      </c>
      <c r="C33" s="304" t="s">
        <v>759</v>
      </c>
      <c r="D33" s="305" t="s">
        <v>467</v>
      </c>
      <c r="E33" s="305" t="s">
        <v>760</v>
      </c>
    </row>
    <row r="34" spans="1:5" ht="11.25">
      <c r="A34" s="304" t="s">
        <v>728</v>
      </c>
      <c r="B34" s="304" t="s">
        <v>761</v>
      </c>
      <c r="C34" s="304" t="s">
        <v>762</v>
      </c>
      <c r="D34" s="305" t="s">
        <v>479</v>
      </c>
      <c r="E34" s="305" t="s">
        <v>763</v>
      </c>
    </row>
    <row r="35" spans="1:5" ht="11.25">
      <c r="A35" s="304" t="s">
        <v>728</v>
      </c>
      <c r="B35" s="304" t="s">
        <v>678</v>
      </c>
      <c r="C35" s="304" t="s">
        <v>679</v>
      </c>
      <c r="D35" s="305" t="s">
        <v>495</v>
      </c>
      <c r="E35" s="305" t="s">
        <v>764</v>
      </c>
    </row>
    <row r="36" spans="1:5" ht="11.25">
      <c r="A36" s="304" t="s">
        <v>728</v>
      </c>
      <c r="B36" s="304" t="s">
        <v>728</v>
      </c>
      <c r="C36" s="304" t="s">
        <v>765</v>
      </c>
      <c r="D36" s="305" t="s">
        <v>2</v>
      </c>
      <c r="E36" s="305" t="s">
        <v>766</v>
      </c>
    </row>
    <row r="37" spans="1:5" ht="11.25">
      <c r="A37" s="304" t="s">
        <v>728</v>
      </c>
      <c r="B37" s="304" t="s">
        <v>728</v>
      </c>
      <c r="C37" s="304" t="s">
        <v>767</v>
      </c>
      <c r="D37" s="305" t="s">
        <v>513</v>
      </c>
      <c r="E37" s="305" t="s">
        <v>768</v>
      </c>
    </row>
    <row r="38" spans="1:5" ht="11.25">
      <c r="A38" s="304" t="s">
        <v>728</v>
      </c>
      <c r="B38" s="304" t="s">
        <v>769</v>
      </c>
      <c r="C38" s="304" t="s">
        <v>770</v>
      </c>
      <c r="D38" s="305" t="s">
        <v>524</v>
      </c>
      <c r="E38" s="305" t="s">
        <v>771</v>
      </c>
    </row>
    <row r="39" spans="1:5" ht="11.25">
      <c r="A39" s="304" t="s">
        <v>728</v>
      </c>
      <c r="B39" s="304" t="s">
        <v>772</v>
      </c>
      <c r="C39" s="304" t="s">
        <v>773</v>
      </c>
      <c r="D39" s="305" t="s">
        <v>535</v>
      </c>
      <c r="E39" s="305" t="s">
        <v>774</v>
      </c>
    </row>
    <row r="40" spans="1:5" ht="11.25">
      <c r="A40" s="304" t="s">
        <v>728</v>
      </c>
      <c r="B40" s="304" t="s">
        <v>775</v>
      </c>
      <c r="C40" s="304" t="s">
        <v>776</v>
      </c>
      <c r="D40" s="305" t="s">
        <v>542</v>
      </c>
      <c r="E40" s="305" t="s">
        <v>777</v>
      </c>
    </row>
    <row r="41" spans="1:5" ht="11.25">
      <c r="A41" s="304" t="s">
        <v>728</v>
      </c>
      <c r="B41" s="304" t="s">
        <v>778</v>
      </c>
      <c r="C41" s="304" t="s">
        <v>779</v>
      </c>
      <c r="D41" s="305" t="s">
        <v>550</v>
      </c>
      <c r="E41" s="305" t="s">
        <v>780</v>
      </c>
    </row>
    <row r="42" spans="1:5" ht="11.25">
      <c r="A42" s="304" t="s">
        <v>730</v>
      </c>
      <c r="B42" s="304" t="s">
        <v>673</v>
      </c>
      <c r="C42" s="304" t="s">
        <v>674</v>
      </c>
      <c r="D42" s="305" t="s">
        <v>557</v>
      </c>
      <c r="E42" s="305" t="s">
        <v>781</v>
      </c>
    </row>
    <row r="43" spans="1:5" ht="11.25">
      <c r="A43" s="304" t="s">
        <v>730</v>
      </c>
      <c r="B43" s="304" t="s">
        <v>782</v>
      </c>
      <c r="C43" s="304" t="s">
        <v>783</v>
      </c>
      <c r="D43" s="305" t="s">
        <v>580</v>
      </c>
      <c r="E43" s="305" t="s">
        <v>784</v>
      </c>
    </row>
    <row r="44" spans="1:5" ht="11.25">
      <c r="A44" s="304" t="s">
        <v>730</v>
      </c>
      <c r="B44" s="304" t="s">
        <v>785</v>
      </c>
      <c r="C44" s="304" t="s">
        <v>786</v>
      </c>
      <c r="D44" s="305" t="s">
        <v>587</v>
      </c>
      <c r="E44" s="305" t="s">
        <v>787</v>
      </c>
    </row>
    <row r="45" spans="1:5" ht="11.25">
      <c r="A45" s="304" t="s">
        <v>730</v>
      </c>
      <c r="B45" s="304" t="s">
        <v>788</v>
      </c>
      <c r="C45" s="304" t="s">
        <v>789</v>
      </c>
      <c r="D45" s="305" t="s">
        <v>790</v>
      </c>
      <c r="E45" s="305" t="s">
        <v>791</v>
      </c>
    </row>
    <row r="46" spans="1:5" ht="11.25">
      <c r="A46" s="304" t="s">
        <v>730</v>
      </c>
      <c r="B46" s="304" t="s">
        <v>792</v>
      </c>
      <c r="C46" s="304" t="s">
        <v>793</v>
      </c>
      <c r="D46" s="305" t="s">
        <v>609</v>
      </c>
      <c r="E46" s="305" t="s">
        <v>794</v>
      </c>
    </row>
    <row r="47" spans="1:5" ht="11.25">
      <c r="A47" s="304" t="s">
        <v>730</v>
      </c>
      <c r="B47" s="304" t="s">
        <v>795</v>
      </c>
      <c r="C47" s="304" t="s">
        <v>796</v>
      </c>
      <c r="D47" s="305" t="s">
        <v>616</v>
      </c>
      <c r="E47" s="305" t="s">
        <v>797</v>
      </c>
    </row>
    <row r="48" spans="1:5" ht="11.25">
      <c r="A48" s="304" t="s">
        <v>730</v>
      </c>
      <c r="B48" s="304" t="s">
        <v>798</v>
      </c>
      <c r="C48" s="304" t="s">
        <v>799</v>
      </c>
      <c r="D48" s="305" t="s">
        <v>647</v>
      </c>
      <c r="E48" s="305" t="s">
        <v>800</v>
      </c>
    </row>
    <row r="49" spans="1:3" ht="11.25">
      <c r="A49" s="304" t="s">
        <v>730</v>
      </c>
      <c r="B49" s="304" t="s">
        <v>801</v>
      </c>
      <c r="C49" s="304" t="s">
        <v>802</v>
      </c>
    </row>
    <row r="50" spans="1:3" ht="11.25">
      <c r="A50" s="304" t="s">
        <v>730</v>
      </c>
      <c r="B50" s="304" t="s">
        <v>803</v>
      </c>
      <c r="C50" s="304" t="s">
        <v>804</v>
      </c>
    </row>
    <row r="51" spans="1:3" ht="11.25">
      <c r="A51" s="304" t="s">
        <v>730</v>
      </c>
      <c r="B51" s="304" t="s">
        <v>805</v>
      </c>
      <c r="C51" s="304" t="s">
        <v>806</v>
      </c>
    </row>
    <row r="52" spans="1:3" ht="11.25">
      <c r="A52" s="304" t="s">
        <v>367</v>
      </c>
      <c r="B52" s="304" t="s">
        <v>807</v>
      </c>
      <c r="C52" s="304" t="s">
        <v>808</v>
      </c>
    </row>
    <row r="53" spans="1:3" ht="11.25">
      <c r="A53" s="304" t="s">
        <v>367</v>
      </c>
      <c r="B53" s="304" t="s">
        <v>809</v>
      </c>
      <c r="C53" s="304" t="s">
        <v>810</v>
      </c>
    </row>
    <row r="54" spans="1:3" ht="11.25">
      <c r="A54" s="304" t="s">
        <v>367</v>
      </c>
      <c r="B54" s="304" t="s">
        <v>811</v>
      </c>
      <c r="C54" s="304" t="s">
        <v>812</v>
      </c>
    </row>
    <row r="55" spans="1:3" ht="11.25">
      <c r="A55" s="304" t="s">
        <v>367</v>
      </c>
      <c r="B55" s="304" t="s">
        <v>368</v>
      </c>
      <c r="C55" s="304" t="s">
        <v>369</v>
      </c>
    </row>
    <row r="56" spans="1:3" ht="11.25">
      <c r="A56" s="304" t="s">
        <v>367</v>
      </c>
      <c r="B56" s="304" t="s">
        <v>790</v>
      </c>
      <c r="C56" s="304" t="s">
        <v>813</v>
      </c>
    </row>
    <row r="57" spans="1:3" ht="11.25">
      <c r="A57" s="304" t="s">
        <v>373</v>
      </c>
      <c r="B57" s="304" t="s">
        <v>373</v>
      </c>
      <c r="C57" s="304" t="s">
        <v>814</v>
      </c>
    </row>
    <row r="58" spans="1:3" ht="11.25">
      <c r="A58" s="304" t="s">
        <v>380</v>
      </c>
      <c r="B58" s="304" t="s">
        <v>815</v>
      </c>
      <c r="C58" s="304" t="s">
        <v>816</v>
      </c>
    </row>
    <row r="59" spans="1:3" ht="11.25">
      <c r="A59" s="304" t="s">
        <v>380</v>
      </c>
      <c r="B59" s="304" t="s">
        <v>381</v>
      </c>
      <c r="C59" s="304" t="s">
        <v>382</v>
      </c>
    </row>
    <row r="60" spans="1:3" ht="11.25">
      <c r="A60" s="304" t="s">
        <v>380</v>
      </c>
      <c r="B60" s="304" t="s">
        <v>386</v>
      </c>
      <c r="C60" s="304" t="s">
        <v>387</v>
      </c>
    </row>
    <row r="61" spans="1:3" ht="11.25">
      <c r="A61" s="304" t="s">
        <v>380</v>
      </c>
      <c r="B61" s="304" t="s">
        <v>390</v>
      </c>
      <c r="C61" s="304" t="s">
        <v>817</v>
      </c>
    </row>
    <row r="62" spans="1:3" ht="11.25">
      <c r="A62" s="304" t="s">
        <v>380</v>
      </c>
      <c r="B62" s="304" t="s">
        <v>390</v>
      </c>
      <c r="C62" s="304" t="s">
        <v>391</v>
      </c>
    </row>
    <row r="63" spans="1:3" ht="11.25">
      <c r="A63" s="304" t="s">
        <v>380</v>
      </c>
      <c r="B63" s="304" t="s">
        <v>394</v>
      </c>
      <c r="C63" s="304" t="s">
        <v>395</v>
      </c>
    </row>
    <row r="64" spans="1:3" ht="11.25">
      <c r="A64" s="304" t="s">
        <v>380</v>
      </c>
      <c r="B64" s="304" t="s">
        <v>818</v>
      </c>
      <c r="C64" s="304" t="s">
        <v>819</v>
      </c>
    </row>
    <row r="65" spans="1:3" ht="11.25">
      <c r="A65" s="304" t="s">
        <v>380</v>
      </c>
      <c r="B65" s="304" t="s">
        <v>820</v>
      </c>
      <c r="C65" s="304" t="s">
        <v>821</v>
      </c>
    </row>
    <row r="66" spans="1:3" ht="11.25">
      <c r="A66" s="304" t="s">
        <v>402</v>
      </c>
      <c r="B66" s="304" t="s">
        <v>403</v>
      </c>
      <c r="C66" s="304" t="s">
        <v>404</v>
      </c>
    </row>
    <row r="67" spans="1:3" ht="11.25">
      <c r="A67" s="304" t="s">
        <v>402</v>
      </c>
      <c r="B67" s="304" t="s">
        <v>412</v>
      </c>
      <c r="C67" s="304" t="s">
        <v>413</v>
      </c>
    </row>
    <row r="68" spans="1:3" ht="11.25">
      <c r="A68" s="304" t="s">
        <v>402</v>
      </c>
      <c r="B68" s="304" t="s">
        <v>421</v>
      </c>
      <c r="C68" s="304" t="s">
        <v>422</v>
      </c>
    </row>
    <row r="69" spans="1:3" ht="11.25">
      <c r="A69" s="304" t="s">
        <v>426</v>
      </c>
      <c r="B69" s="304" t="s">
        <v>426</v>
      </c>
      <c r="C69" s="304" t="s">
        <v>822</v>
      </c>
    </row>
    <row r="70" spans="1:3" ht="11.25">
      <c r="A70" s="304" t="s">
        <v>744</v>
      </c>
      <c r="B70" s="304" t="s">
        <v>647</v>
      </c>
      <c r="C70" s="304" t="s">
        <v>823</v>
      </c>
    </row>
    <row r="71" spans="1:3" ht="11.25">
      <c r="A71" s="304" t="s">
        <v>748</v>
      </c>
      <c r="B71" s="304" t="s">
        <v>748</v>
      </c>
      <c r="C71" s="304" t="s">
        <v>824</v>
      </c>
    </row>
    <row r="72" spans="1:3" ht="11.25">
      <c r="A72" s="304" t="s">
        <v>445</v>
      </c>
      <c r="B72" s="304" t="s">
        <v>446</v>
      </c>
      <c r="C72" s="304" t="s">
        <v>447</v>
      </c>
    </row>
    <row r="73" spans="1:3" ht="11.25">
      <c r="A73" s="304" t="s">
        <v>445</v>
      </c>
      <c r="B73" s="304" t="s">
        <v>825</v>
      </c>
      <c r="C73" s="304" t="s">
        <v>826</v>
      </c>
    </row>
    <row r="74" spans="1:3" ht="11.25">
      <c r="A74" s="304" t="s">
        <v>445</v>
      </c>
      <c r="B74" s="304" t="s">
        <v>827</v>
      </c>
      <c r="C74" s="304" t="s">
        <v>828</v>
      </c>
    </row>
    <row r="75" spans="1:3" ht="11.25">
      <c r="A75" s="304" t="s">
        <v>445</v>
      </c>
      <c r="B75" s="304" t="s">
        <v>452</v>
      </c>
      <c r="C75" s="304" t="s">
        <v>829</v>
      </c>
    </row>
    <row r="76" spans="1:3" ht="11.25">
      <c r="A76" s="304" t="s">
        <v>445</v>
      </c>
      <c r="B76" s="304" t="s">
        <v>452</v>
      </c>
      <c r="C76" s="304" t="s">
        <v>453</v>
      </c>
    </row>
    <row r="77" spans="1:3" ht="11.25">
      <c r="A77" s="304" t="s">
        <v>445</v>
      </c>
      <c r="B77" s="304" t="s">
        <v>457</v>
      </c>
      <c r="C77" s="304" t="s">
        <v>458</v>
      </c>
    </row>
    <row r="78" spans="1:3" ht="11.25">
      <c r="A78" s="304" t="s">
        <v>753</v>
      </c>
      <c r="B78" s="304" t="s">
        <v>753</v>
      </c>
      <c r="C78" s="304" t="s">
        <v>830</v>
      </c>
    </row>
    <row r="79" spans="1:3" ht="11.25">
      <c r="A79" s="304" t="s">
        <v>753</v>
      </c>
      <c r="B79" s="304" t="s">
        <v>831</v>
      </c>
      <c r="C79" s="304" t="s">
        <v>832</v>
      </c>
    </row>
    <row r="80" spans="1:3" ht="11.25">
      <c r="A80" s="304" t="s">
        <v>756</v>
      </c>
      <c r="B80" s="304" t="s">
        <v>756</v>
      </c>
      <c r="C80" s="304" t="s">
        <v>833</v>
      </c>
    </row>
    <row r="81" spans="1:3" ht="11.25">
      <c r="A81" s="304" t="s">
        <v>462</v>
      </c>
      <c r="B81" s="304" t="s">
        <v>462</v>
      </c>
      <c r="C81" s="304" t="s">
        <v>834</v>
      </c>
    </row>
    <row r="82" spans="1:3" ht="11.25">
      <c r="A82" s="304" t="s">
        <v>467</v>
      </c>
      <c r="B82" s="304" t="s">
        <v>665</v>
      </c>
      <c r="C82" s="304" t="s">
        <v>666</v>
      </c>
    </row>
    <row r="83" spans="1:3" ht="11.25">
      <c r="A83" s="304" t="s">
        <v>467</v>
      </c>
      <c r="B83" s="304" t="s">
        <v>835</v>
      </c>
      <c r="C83" s="304" t="s">
        <v>836</v>
      </c>
    </row>
    <row r="84" spans="1:3" ht="11.25">
      <c r="A84" s="304" t="s">
        <v>467</v>
      </c>
      <c r="B84" s="304" t="s">
        <v>837</v>
      </c>
      <c r="C84" s="304" t="s">
        <v>838</v>
      </c>
    </row>
    <row r="85" spans="1:3" ht="11.25">
      <c r="A85" s="304" t="s">
        <v>467</v>
      </c>
      <c r="B85" s="304" t="s">
        <v>468</v>
      </c>
      <c r="C85" s="304" t="s">
        <v>469</v>
      </c>
    </row>
    <row r="86" spans="1:3" ht="11.25">
      <c r="A86" s="304" t="s">
        <v>467</v>
      </c>
      <c r="B86" s="304" t="s">
        <v>474</v>
      </c>
      <c r="C86" s="304" t="s">
        <v>475</v>
      </c>
    </row>
    <row r="87" spans="1:3" ht="11.25">
      <c r="A87" s="304" t="s">
        <v>467</v>
      </c>
      <c r="B87" s="304" t="s">
        <v>486</v>
      </c>
      <c r="C87" s="304" t="s">
        <v>487</v>
      </c>
    </row>
    <row r="88" spans="1:3" ht="11.25">
      <c r="A88" s="304" t="s">
        <v>479</v>
      </c>
      <c r="B88" s="304" t="s">
        <v>839</v>
      </c>
      <c r="C88" s="304" t="s">
        <v>840</v>
      </c>
    </row>
    <row r="89" spans="1:3" ht="11.25">
      <c r="A89" s="304" t="s">
        <v>479</v>
      </c>
      <c r="B89" s="304" t="s">
        <v>841</v>
      </c>
      <c r="C89" s="304" t="s">
        <v>842</v>
      </c>
    </row>
    <row r="90" spans="1:3" ht="11.25">
      <c r="A90" s="304" t="s">
        <v>479</v>
      </c>
      <c r="B90" s="304" t="s">
        <v>480</v>
      </c>
      <c r="C90" s="304" t="s">
        <v>843</v>
      </c>
    </row>
    <row r="91" spans="1:3" ht="11.25">
      <c r="A91" s="304" t="s">
        <v>479</v>
      </c>
      <c r="B91" s="304" t="s">
        <v>480</v>
      </c>
      <c r="C91" s="304" t="s">
        <v>481</v>
      </c>
    </row>
    <row r="92" spans="1:3" ht="11.25">
      <c r="A92" s="304" t="s">
        <v>479</v>
      </c>
      <c r="B92" s="304" t="s">
        <v>479</v>
      </c>
      <c r="C92" s="304" t="s">
        <v>844</v>
      </c>
    </row>
    <row r="93" spans="1:3" ht="11.25">
      <c r="A93" s="304" t="s">
        <v>479</v>
      </c>
      <c r="B93" s="304" t="s">
        <v>486</v>
      </c>
      <c r="C93" s="304" t="s">
        <v>491</v>
      </c>
    </row>
    <row r="94" spans="1:3" ht="11.25">
      <c r="A94" s="304" t="s">
        <v>495</v>
      </c>
      <c r="B94" s="304" t="s">
        <v>845</v>
      </c>
      <c r="C94" s="304" t="s">
        <v>846</v>
      </c>
    </row>
    <row r="95" spans="1:3" ht="11.25">
      <c r="A95" s="304" t="s">
        <v>495</v>
      </c>
      <c r="B95" s="304" t="s">
        <v>496</v>
      </c>
      <c r="C95" s="304" t="s">
        <v>497</v>
      </c>
    </row>
    <row r="96" spans="1:3" ht="11.25">
      <c r="A96" s="304" t="s">
        <v>495</v>
      </c>
      <c r="B96" s="304" t="s">
        <v>847</v>
      </c>
      <c r="C96" s="304" t="s">
        <v>848</v>
      </c>
    </row>
    <row r="97" spans="1:3" ht="11.25">
      <c r="A97" s="304" t="s">
        <v>495</v>
      </c>
      <c r="B97" s="304" t="s">
        <v>849</v>
      </c>
      <c r="C97" s="304" t="s">
        <v>850</v>
      </c>
    </row>
    <row r="98" spans="1:3" ht="11.25">
      <c r="A98" s="304" t="s">
        <v>495</v>
      </c>
      <c r="B98" s="304" t="s">
        <v>502</v>
      </c>
      <c r="C98" s="304" t="s">
        <v>503</v>
      </c>
    </row>
    <row r="99" spans="1:3" ht="11.25">
      <c r="A99" s="304" t="s">
        <v>495</v>
      </c>
      <c r="B99" s="304" t="s">
        <v>851</v>
      </c>
      <c r="C99" s="304" t="s">
        <v>852</v>
      </c>
    </row>
    <row r="100" spans="1:3" ht="11.25">
      <c r="A100" s="304" t="s">
        <v>495</v>
      </c>
      <c r="B100" s="304" t="s">
        <v>853</v>
      </c>
      <c r="C100" s="304" t="s">
        <v>854</v>
      </c>
    </row>
    <row r="101" spans="1:3" ht="11.25">
      <c r="A101" s="304" t="s">
        <v>495</v>
      </c>
      <c r="B101" s="304" t="s">
        <v>508</v>
      </c>
      <c r="C101" s="304" t="s">
        <v>509</v>
      </c>
    </row>
    <row r="102" spans="1:3" ht="11.25">
      <c r="A102" s="304" t="s">
        <v>495</v>
      </c>
      <c r="B102" s="304" t="s">
        <v>855</v>
      </c>
      <c r="C102" s="304" t="s">
        <v>856</v>
      </c>
    </row>
    <row r="103" spans="1:3" ht="11.25">
      <c r="A103" s="304" t="s">
        <v>495</v>
      </c>
      <c r="B103" s="304" t="s">
        <v>857</v>
      </c>
      <c r="C103" s="304" t="s">
        <v>858</v>
      </c>
    </row>
    <row r="104" spans="1:3" ht="11.25">
      <c r="A104" s="304" t="s">
        <v>2</v>
      </c>
      <c r="B104" s="304" t="s">
        <v>2</v>
      </c>
      <c r="C104" s="304" t="s">
        <v>859</v>
      </c>
    </row>
    <row r="105" spans="1:3" ht="11.25">
      <c r="A105" s="304" t="s">
        <v>513</v>
      </c>
      <c r="B105" s="304" t="s">
        <v>513</v>
      </c>
      <c r="C105" s="304" t="s">
        <v>727</v>
      </c>
    </row>
    <row r="106" spans="1:3" ht="11.25">
      <c r="A106" s="304" t="s">
        <v>524</v>
      </c>
      <c r="B106" s="304" t="s">
        <v>860</v>
      </c>
      <c r="C106" s="304" t="s">
        <v>861</v>
      </c>
    </row>
    <row r="107" spans="1:3" ht="11.25">
      <c r="A107" s="304" t="s">
        <v>524</v>
      </c>
      <c r="B107" s="304" t="s">
        <v>862</v>
      </c>
      <c r="C107" s="304" t="s">
        <v>863</v>
      </c>
    </row>
    <row r="108" spans="1:3" ht="11.25">
      <c r="A108" s="304" t="s">
        <v>524</v>
      </c>
      <c r="B108" s="304" t="s">
        <v>864</v>
      </c>
      <c r="C108" s="304" t="s">
        <v>865</v>
      </c>
    </row>
    <row r="109" spans="1:3" ht="11.25">
      <c r="A109" s="304" t="s">
        <v>524</v>
      </c>
      <c r="B109" s="304" t="s">
        <v>866</v>
      </c>
      <c r="C109" s="304" t="s">
        <v>867</v>
      </c>
    </row>
    <row r="110" spans="1:3" ht="11.25">
      <c r="A110" s="304" t="s">
        <v>524</v>
      </c>
      <c r="B110" s="304" t="s">
        <v>868</v>
      </c>
      <c r="C110" s="304" t="s">
        <v>869</v>
      </c>
    </row>
    <row r="111" spans="1:3" ht="11.25">
      <c r="A111" s="304" t="s">
        <v>524</v>
      </c>
      <c r="B111" s="304" t="s">
        <v>870</v>
      </c>
      <c r="C111" s="304" t="s">
        <v>871</v>
      </c>
    </row>
    <row r="112" spans="1:3" ht="11.25">
      <c r="A112" s="304" t="s">
        <v>524</v>
      </c>
      <c r="B112" s="304" t="s">
        <v>872</v>
      </c>
      <c r="C112" s="304" t="s">
        <v>873</v>
      </c>
    </row>
    <row r="113" spans="1:3" ht="11.25">
      <c r="A113" s="304" t="s">
        <v>524</v>
      </c>
      <c r="B113" s="304" t="s">
        <v>525</v>
      </c>
      <c r="C113" s="304" t="s">
        <v>526</v>
      </c>
    </row>
    <row r="114" spans="1:3" ht="11.25">
      <c r="A114" s="304" t="s">
        <v>524</v>
      </c>
      <c r="B114" s="304" t="s">
        <v>530</v>
      </c>
      <c r="C114" s="304" t="s">
        <v>531</v>
      </c>
    </row>
    <row r="115" spans="1:3" ht="11.25">
      <c r="A115" s="304" t="s">
        <v>524</v>
      </c>
      <c r="B115" s="304" t="s">
        <v>874</v>
      </c>
      <c r="C115" s="304" t="s">
        <v>875</v>
      </c>
    </row>
    <row r="116" spans="1:3" ht="11.25">
      <c r="A116" s="304" t="s">
        <v>535</v>
      </c>
      <c r="B116" s="304" t="s">
        <v>876</v>
      </c>
      <c r="C116" s="304" t="s">
        <v>877</v>
      </c>
    </row>
    <row r="117" spans="1:3" ht="11.25">
      <c r="A117" s="304" t="s">
        <v>535</v>
      </c>
      <c r="B117" s="304" t="s">
        <v>878</v>
      </c>
      <c r="C117" s="304" t="s">
        <v>879</v>
      </c>
    </row>
    <row r="118" spans="1:3" ht="11.25">
      <c r="A118" s="304" t="s">
        <v>535</v>
      </c>
      <c r="B118" s="304" t="s">
        <v>880</v>
      </c>
      <c r="C118" s="304" t="s">
        <v>881</v>
      </c>
    </row>
    <row r="119" spans="1:3" ht="11.25">
      <c r="A119" s="304" t="s">
        <v>535</v>
      </c>
      <c r="B119" s="304" t="s">
        <v>882</v>
      </c>
      <c r="C119" s="304" t="s">
        <v>883</v>
      </c>
    </row>
    <row r="120" spans="1:3" ht="11.25">
      <c r="A120" s="304" t="s">
        <v>535</v>
      </c>
      <c r="B120" s="304" t="s">
        <v>536</v>
      </c>
      <c r="C120" s="304" t="s">
        <v>537</v>
      </c>
    </row>
    <row r="121" spans="1:3" ht="11.25">
      <c r="A121" s="304" t="s">
        <v>535</v>
      </c>
      <c r="B121" s="304" t="s">
        <v>884</v>
      </c>
      <c r="C121" s="304" t="s">
        <v>885</v>
      </c>
    </row>
    <row r="122" spans="1:3" ht="11.25">
      <c r="A122" s="304" t="s">
        <v>535</v>
      </c>
      <c r="B122" s="304" t="s">
        <v>886</v>
      </c>
      <c r="C122" s="304" t="s">
        <v>887</v>
      </c>
    </row>
    <row r="123" spans="1:3" ht="11.25">
      <c r="A123" s="304" t="s">
        <v>535</v>
      </c>
      <c r="B123" s="304" t="s">
        <v>888</v>
      </c>
      <c r="C123" s="304" t="s">
        <v>889</v>
      </c>
    </row>
    <row r="124" spans="1:3" ht="11.25">
      <c r="A124" s="304" t="s">
        <v>535</v>
      </c>
      <c r="B124" s="304" t="s">
        <v>890</v>
      </c>
      <c r="C124" s="304" t="s">
        <v>891</v>
      </c>
    </row>
    <row r="125" spans="1:3" ht="11.25">
      <c r="A125" s="304" t="s">
        <v>535</v>
      </c>
      <c r="B125" s="304" t="s">
        <v>892</v>
      </c>
      <c r="C125" s="304" t="s">
        <v>893</v>
      </c>
    </row>
    <row r="126" spans="1:3" ht="11.25">
      <c r="A126" s="304" t="s">
        <v>542</v>
      </c>
      <c r="B126" s="304" t="s">
        <v>542</v>
      </c>
      <c r="C126" s="304" t="s">
        <v>894</v>
      </c>
    </row>
    <row r="127" spans="1:3" ht="11.25">
      <c r="A127" s="304" t="s">
        <v>550</v>
      </c>
      <c r="B127" s="304" t="s">
        <v>895</v>
      </c>
      <c r="C127" s="304" t="s">
        <v>896</v>
      </c>
    </row>
    <row r="128" spans="1:3" ht="11.25">
      <c r="A128" s="304" t="s">
        <v>550</v>
      </c>
      <c r="B128" s="304" t="s">
        <v>551</v>
      </c>
      <c r="C128" s="304" t="s">
        <v>552</v>
      </c>
    </row>
    <row r="129" spans="1:3" ht="11.25">
      <c r="A129" s="304" t="s">
        <v>550</v>
      </c>
      <c r="B129" s="304" t="s">
        <v>897</v>
      </c>
      <c r="C129" s="304" t="s">
        <v>898</v>
      </c>
    </row>
    <row r="130" spans="1:3" ht="11.25">
      <c r="A130" s="304" t="s">
        <v>550</v>
      </c>
      <c r="B130" s="304" t="s">
        <v>899</v>
      </c>
      <c r="C130" s="304" t="s">
        <v>900</v>
      </c>
    </row>
    <row r="131" spans="1:3" ht="11.25">
      <c r="A131" s="304" t="s">
        <v>550</v>
      </c>
      <c r="B131" s="304" t="s">
        <v>901</v>
      </c>
      <c r="C131" s="304" t="s">
        <v>902</v>
      </c>
    </row>
    <row r="132" spans="1:3" ht="11.25">
      <c r="A132" s="304" t="s">
        <v>550</v>
      </c>
      <c r="B132" s="304" t="s">
        <v>903</v>
      </c>
      <c r="C132" s="304" t="s">
        <v>904</v>
      </c>
    </row>
    <row r="133" spans="1:3" ht="11.25">
      <c r="A133" s="304" t="s">
        <v>550</v>
      </c>
      <c r="B133" s="304" t="s">
        <v>905</v>
      </c>
      <c r="C133" s="304" t="s">
        <v>906</v>
      </c>
    </row>
    <row r="134" spans="1:3" ht="11.25">
      <c r="A134" s="304" t="s">
        <v>557</v>
      </c>
      <c r="B134" s="304" t="s">
        <v>558</v>
      </c>
      <c r="C134" s="304" t="s">
        <v>559</v>
      </c>
    </row>
    <row r="135" spans="1:3" ht="11.25">
      <c r="A135" s="304" t="s">
        <v>557</v>
      </c>
      <c r="B135" s="304" t="s">
        <v>907</v>
      </c>
      <c r="C135" s="304" t="s">
        <v>908</v>
      </c>
    </row>
    <row r="136" spans="1:3" ht="11.25">
      <c r="A136" s="304" t="s">
        <v>557</v>
      </c>
      <c r="B136" s="304" t="s">
        <v>684</v>
      </c>
      <c r="C136" s="304" t="s">
        <v>685</v>
      </c>
    </row>
    <row r="137" spans="1:3" ht="11.25">
      <c r="A137" s="304" t="s">
        <v>557</v>
      </c>
      <c r="B137" s="304" t="s">
        <v>909</v>
      </c>
      <c r="C137" s="304" t="s">
        <v>910</v>
      </c>
    </row>
    <row r="138" spans="1:3" ht="11.25">
      <c r="A138" s="304" t="s">
        <v>557</v>
      </c>
      <c r="B138" s="304" t="s">
        <v>564</v>
      </c>
      <c r="C138" s="304" t="s">
        <v>565</v>
      </c>
    </row>
    <row r="139" spans="1:3" ht="11.25">
      <c r="A139" s="304" t="s">
        <v>557</v>
      </c>
      <c r="B139" s="304" t="s">
        <v>911</v>
      </c>
      <c r="C139" s="304" t="s">
        <v>912</v>
      </c>
    </row>
    <row r="140" spans="1:3" ht="11.25">
      <c r="A140" s="304" t="s">
        <v>557</v>
      </c>
      <c r="B140" s="304" t="s">
        <v>570</v>
      </c>
      <c r="C140" s="304" t="s">
        <v>571</v>
      </c>
    </row>
    <row r="141" spans="1:3" ht="11.25">
      <c r="A141" s="304" t="s">
        <v>557</v>
      </c>
      <c r="B141" s="304" t="s">
        <v>557</v>
      </c>
      <c r="C141" s="304" t="s">
        <v>913</v>
      </c>
    </row>
    <row r="142" spans="1:3" ht="11.25">
      <c r="A142" s="304" t="s">
        <v>557</v>
      </c>
      <c r="B142" s="304" t="s">
        <v>575</v>
      </c>
      <c r="C142" s="304" t="s">
        <v>576</v>
      </c>
    </row>
    <row r="143" spans="1:3" ht="11.25">
      <c r="A143" s="304" t="s">
        <v>580</v>
      </c>
      <c r="B143" s="304" t="s">
        <v>914</v>
      </c>
      <c r="C143" s="304" t="s">
        <v>915</v>
      </c>
    </row>
    <row r="144" spans="1:3" ht="11.25">
      <c r="A144" s="304" t="s">
        <v>580</v>
      </c>
      <c r="B144" s="304" t="s">
        <v>916</v>
      </c>
      <c r="C144" s="304" t="s">
        <v>917</v>
      </c>
    </row>
    <row r="145" spans="1:3" ht="11.25">
      <c r="A145" s="304" t="s">
        <v>580</v>
      </c>
      <c r="B145" s="304" t="s">
        <v>918</v>
      </c>
      <c r="C145" s="304" t="s">
        <v>919</v>
      </c>
    </row>
    <row r="146" spans="1:3" ht="11.25">
      <c r="A146" s="304" t="s">
        <v>580</v>
      </c>
      <c r="B146" s="304" t="s">
        <v>920</v>
      </c>
      <c r="C146" s="304" t="s">
        <v>921</v>
      </c>
    </row>
    <row r="147" spans="1:3" ht="11.25">
      <c r="A147" s="304" t="s">
        <v>580</v>
      </c>
      <c r="B147" s="304" t="s">
        <v>581</v>
      </c>
      <c r="C147" s="304" t="s">
        <v>922</v>
      </c>
    </row>
    <row r="148" spans="1:3" ht="11.25">
      <c r="A148" s="304" t="s">
        <v>580</v>
      </c>
      <c r="B148" s="304" t="s">
        <v>581</v>
      </c>
      <c r="C148" s="304" t="s">
        <v>582</v>
      </c>
    </row>
    <row r="149" spans="1:3" ht="11.25">
      <c r="A149" s="304" t="s">
        <v>580</v>
      </c>
      <c r="B149" s="304" t="s">
        <v>923</v>
      </c>
      <c r="C149" s="304" t="s">
        <v>924</v>
      </c>
    </row>
    <row r="150" spans="1:3" ht="11.25">
      <c r="A150" s="304" t="s">
        <v>587</v>
      </c>
      <c r="B150" s="304" t="s">
        <v>925</v>
      </c>
      <c r="C150" s="304" t="s">
        <v>926</v>
      </c>
    </row>
    <row r="151" spans="1:3" ht="11.25">
      <c r="A151" s="304" t="s">
        <v>587</v>
      </c>
      <c r="B151" s="304" t="s">
        <v>588</v>
      </c>
      <c r="C151" s="304" t="s">
        <v>589</v>
      </c>
    </row>
    <row r="152" spans="1:3" ht="11.25">
      <c r="A152" s="304" t="s">
        <v>587</v>
      </c>
      <c r="B152" s="304" t="s">
        <v>592</v>
      </c>
      <c r="C152" s="304" t="s">
        <v>593</v>
      </c>
    </row>
    <row r="153" spans="1:3" ht="11.25">
      <c r="A153" s="304" t="s">
        <v>587</v>
      </c>
      <c r="B153" s="304" t="s">
        <v>927</v>
      </c>
      <c r="C153" s="304" t="s">
        <v>928</v>
      </c>
    </row>
    <row r="154" spans="1:3" ht="11.25">
      <c r="A154" s="304" t="s">
        <v>587</v>
      </c>
      <c r="B154" s="304" t="s">
        <v>601</v>
      </c>
      <c r="C154" s="304" t="s">
        <v>929</v>
      </c>
    </row>
    <row r="155" spans="1:3" ht="11.25">
      <c r="A155" s="304" t="s">
        <v>587</v>
      </c>
      <c r="B155" s="304" t="s">
        <v>601</v>
      </c>
      <c r="C155" s="304" t="s">
        <v>602</v>
      </c>
    </row>
    <row r="156" spans="1:3" ht="11.25">
      <c r="A156" s="304" t="s">
        <v>790</v>
      </c>
      <c r="B156" s="304" t="s">
        <v>790</v>
      </c>
      <c r="C156" s="304" t="s">
        <v>930</v>
      </c>
    </row>
    <row r="157" spans="1:3" ht="11.25">
      <c r="A157" s="304" t="s">
        <v>609</v>
      </c>
      <c r="B157" s="304" t="s">
        <v>931</v>
      </c>
      <c r="C157" s="304" t="s">
        <v>932</v>
      </c>
    </row>
    <row r="158" spans="1:3" ht="11.25">
      <c r="A158" s="304" t="s">
        <v>609</v>
      </c>
      <c r="B158" s="304" t="s">
        <v>933</v>
      </c>
      <c r="C158" s="304" t="s">
        <v>934</v>
      </c>
    </row>
    <row r="159" spans="1:3" ht="11.25">
      <c r="A159" s="304" t="s">
        <v>609</v>
      </c>
      <c r="B159" s="304" t="s">
        <v>935</v>
      </c>
      <c r="C159" s="304" t="s">
        <v>936</v>
      </c>
    </row>
    <row r="160" spans="1:3" ht="11.25">
      <c r="A160" s="304" t="s">
        <v>609</v>
      </c>
      <c r="B160" s="304" t="s">
        <v>937</v>
      </c>
      <c r="C160" s="304" t="s">
        <v>938</v>
      </c>
    </row>
    <row r="161" spans="1:3" ht="11.25">
      <c r="A161" s="304" t="s">
        <v>609</v>
      </c>
      <c r="B161" s="304" t="s">
        <v>939</v>
      </c>
      <c r="C161" s="304" t="s">
        <v>940</v>
      </c>
    </row>
    <row r="162" spans="1:3" ht="11.25">
      <c r="A162" s="304" t="s">
        <v>609</v>
      </c>
      <c r="B162" s="304" t="s">
        <v>941</v>
      </c>
      <c r="C162" s="304" t="s">
        <v>942</v>
      </c>
    </row>
    <row r="163" spans="1:3" ht="11.25">
      <c r="A163" s="304" t="s">
        <v>609</v>
      </c>
      <c r="B163" s="304" t="s">
        <v>610</v>
      </c>
      <c r="C163" s="304" t="s">
        <v>611</v>
      </c>
    </row>
    <row r="164" spans="1:3" ht="11.25">
      <c r="A164" s="304" t="s">
        <v>609</v>
      </c>
      <c r="B164" s="304" t="s">
        <v>943</v>
      </c>
      <c r="C164" s="304" t="s">
        <v>944</v>
      </c>
    </row>
    <row r="165" spans="1:3" ht="11.25">
      <c r="A165" s="304" t="s">
        <v>616</v>
      </c>
      <c r="B165" s="304" t="s">
        <v>617</v>
      </c>
      <c r="C165" s="304" t="s">
        <v>618</v>
      </c>
    </row>
    <row r="166" spans="1:3" ht="11.25">
      <c r="A166" s="304" t="s">
        <v>616</v>
      </c>
      <c r="B166" s="304" t="s">
        <v>622</v>
      </c>
      <c r="C166" s="304" t="s">
        <v>623</v>
      </c>
    </row>
    <row r="167" spans="1:3" ht="11.25">
      <c r="A167" s="304" t="s">
        <v>616</v>
      </c>
      <c r="B167" s="304" t="s">
        <v>627</v>
      </c>
      <c r="C167" s="304" t="s">
        <v>628</v>
      </c>
    </row>
    <row r="168" spans="1:3" ht="11.25">
      <c r="A168" s="304" t="s">
        <v>616</v>
      </c>
      <c r="B168" s="304" t="s">
        <v>632</v>
      </c>
      <c r="C168" s="304" t="s">
        <v>633</v>
      </c>
    </row>
    <row r="169" spans="1:3" ht="11.25">
      <c r="A169" s="304" t="s">
        <v>616</v>
      </c>
      <c r="B169" s="304" t="s">
        <v>637</v>
      </c>
      <c r="C169" s="304" t="s">
        <v>638</v>
      </c>
    </row>
    <row r="170" spans="1:3" ht="11.25">
      <c r="A170" s="304" t="s">
        <v>616</v>
      </c>
      <c r="B170" s="304" t="s">
        <v>945</v>
      </c>
      <c r="C170" s="304" t="s">
        <v>946</v>
      </c>
    </row>
    <row r="171" spans="1:3" ht="11.25">
      <c r="A171" s="304" t="s">
        <v>616</v>
      </c>
      <c r="B171" s="304" t="s">
        <v>642</v>
      </c>
      <c r="C171" s="304" t="s">
        <v>643</v>
      </c>
    </row>
    <row r="172" spans="1:3" ht="11.25">
      <c r="A172" s="304" t="s">
        <v>647</v>
      </c>
      <c r="B172" s="304" t="s">
        <v>947</v>
      </c>
      <c r="C172" s="304" t="s">
        <v>948</v>
      </c>
    </row>
    <row r="173" spans="1:3" ht="11.25">
      <c r="A173" s="304" t="s">
        <v>647</v>
      </c>
      <c r="B173" s="304" t="s">
        <v>648</v>
      </c>
      <c r="C173" s="304" t="s">
        <v>649</v>
      </c>
    </row>
    <row r="174" spans="1:3" ht="11.25">
      <c r="A174" s="304" t="s">
        <v>647</v>
      </c>
      <c r="B174" s="304" t="s">
        <v>452</v>
      </c>
      <c r="C174" s="304" t="s">
        <v>949</v>
      </c>
    </row>
    <row r="175" spans="1:3" ht="11.25">
      <c r="A175" s="304" t="s">
        <v>647</v>
      </c>
      <c r="B175" s="304" t="s">
        <v>950</v>
      </c>
      <c r="C175" s="304" t="s">
        <v>951</v>
      </c>
    </row>
    <row r="176" spans="1:3" ht="11.25">
      <c r="A176" s="304" t="s">
        <v>647</v>
      </c>
      <c r="B176" s="304" t="s">
        <v>654</v>
      </c>
      <c r="C176" s="304" t="s">
        <v>655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06" customWidth="1"/>
    <col min="2" max="2" width="29.25390625" style="306" customWidth="1"/>
    <col min="3" max="3" width="5.125" style="306" customWidth="1"/>
    <col min="4" max="4" width="18.375" style="306" customWidth="1"/>
    <col min="5" max="16384" width="9.125" style="306" customWidth="1"/>
  </cols>
  <sheetData>
    <row r="1" spans="1:2" ht="11.25">
      <c r="A1" s="307" t="s">
        <v>952</v>
      </c>
      <c r="B1" s="307"/>
    </row>
    <row r="2" spans="1:4" ht="11.25">
      <c r="A2" s="307" t="s">
        <v>953</v>
      </c>
      <c r="B2" s="308" t="s">
        <v>954</v>
      </c>
      <c r="D2" s="308" t="s">
        <v>955</v>
      </c>
    </row>
    <row r="3" spans="1:4" ht="11.25">
      <c r="A3" s="307" t="s">
        <v>956</v>
      </c>
      <c r="B3" s="309" t="s">
        <v>957</v>
      </c>
      <c r="D3" s="306" t="s">
        <v>958</v>
      </c>
    </row>
    <row r="4" spans="1:4" ht="11.25">
      <c r="A4" s="307" t="s">
        <v>959</v>
      </c>
      <c r="B4" s="309" t="s">
        <v>19</v>
      </c>
      <c r="D4" s="306" t="s">
        <v>960</v>
      </c>
    </row>
    <row r="5" spans="1:4" ht="11.25">
      <c r="A5" s="307" t="s">
        <v>961</v>
      </c>
      <c r="B5" s="307"/>
      <c r="D5" s="306" t="s">
        <v>962</v>
      </c>
    </row>
    <row r="6" spans="1:4" ht="11.25">
      <c r="A6" s="307" t="s">
        <v>963</v>
      </c>
      <c r="B6" s="307"/>
      <c r="D6" s="306" t="s">
        <v>964</v>
      </c>
    </row>
    <row r="7" spans="1:4" ht="11.25">
      <c r="A7" s="307" t="s">
        <v>965</v>
      </c>
      <c r="B7" s="307"/>
      <c r="D7" s="306" t="s">
        <v>966</v>
      </c>
    </row>
    <row r="8" spans="1:4" ht="11.25">
      <c r="A8" s="307" t="s">
        <v>967</v>
      </c>
      <c r="D8" s="306" t="s">
        <v>968</v>
      </c>
    </row>
    <row r="9" spans="1:4" ht="11.25">
      <c r="A9" s="307" t="s">
        <v>969</v>
      </c>
      <c r="D9" s="306" t="s">
        <v>970</v>
      </c>
    </row>
    <row r="10" spans="1:4" ht="11.25">
      <c r="A10" s="307" t="s">
        <v>971</v>
      </c>
      <c r="D10" s="306" t="s">
        <v>972</v>
      </c>
    </row>
    <row r="11" spans="1:4" ht="11.25">
      <c r="A11" s="307" t="s">
        <v>973</v>
      </c>
      <c r="D11" s="306" t="s">
        <v>974</v>
      </c>
    </row>
    <row r="12" spans="1:4" ht="11.25">
      <c r="A12" s="307" t="s">
        <v>975</v>
      </c>
      <c r="D12" s="306" t="s">
        <v>976</v>
      </c>
    </row>
    <row r="13" spans="1:4" ht="11.25">
      <c r="A13" s="307" t="s">
        <v>977</v>
      </c>
      <c r="D13" s="306" t="s">
        <v>978</v>
      </c>
    </row>
    <row r="14" spans="1:4" ht="11.25">
      <c r="A14" s="307" t="s">
        <v>979</v>
      </c>
      <c r="D14" s="306" t="s">
        <v>980</v>
      </c>
    </row>
    <row r="15" spans="1:4" ht="11.25">
      <c r="A15" s="307" t="s">
        <v>981</v>
      </c>
      <c r="D15" s="306" t="s">
        <v>982</v>
      </c>
    </row>
    <row r="16" spans="1:4" ht="11.25">
      <c r="A16" s="307" t="s">
        <v>983</v>
      </c>
      <c r="D16" s="306" t="s">
        <v>984</v>
      </c>
    </row>
    <row r="17" ht="11.25">
      <c r="A17" s="307" t="s">
        <v>985</v>
      </c>
    </row>
    <row r="18" spans="1:2" ht="11.25">
      <c r="A18" s="307" t="s">
        <v>986</v>
      </c>
      <c r="B18" s="308" t="s">
        <v>987</v>
      </c>
    </row>
    <row r="19" spans="1:2" ht="33.75">
      <c r="A19" s="307" t="s">
        <v>988</v>
      </c>
      <c r="B19" s="310" t="s">
        <v>31</v>
      </c>
    </row>
    <row r="20" spans="1:2" ht="11.25">
      <c r="A20" s="307" t="s">
        <v>989</v>
      </c>
      <c r="B20" s="310" t="s">
        <v>990</v>
      </c>
    </row>
    <row r="21" spans="1:2" ht="33.75">
      <c r="A21" s="307" t="s">
        <v>991</v>
      </c>
      <c r="B21" s="310" t="s">
        <v>992</v>
      </c>
    </row>
    <row r="22" ht="11.25">
      <c r="A22" s="307" t="s">
        <v>993</v>
      </c>
    </row>
    <row r="23" ht="11.25">
      <c r="A23" s="307" t="s">
        <v>994</v>
      </c>
    </row>
    <row r="24" ht="11.25">
      <c r="A24" s="307" t="s">
        <v>995</v>
      </c>
    </row>
    <row r="25" ht="11.25">
      <c r="A25" s="307" t="s">
        <v>996</v>
      </c>
    </row>
    <row r="26" ht="11.25">
      <c r="A26" s="307" t="s">
        <v>997</v>
      </c>
    </row>
    <row r="27" ht="11.25">
      <c r="A27" s="307" t="s">
        <v>998</v>
      </c>
    </row>
    <row r="28" ht="11.25">
      <c r="A28" s="307" t="s">
        <v>999</v>
      </c>
    </row>
    <row r="29" ht="11.25">
      <c r="A29" s="307" t="s">
        <v>1000</v>
      </c>
    </row>
    <row r="30" ht="11.25">
      <c r="A30" s="307" t="s">
        <v>1001</v>
      </c>
    </row>
    <row r="31" ht="11.25">
      <c r="A31" s="307" t="s">
        <v>1002</v>
      </c>
    </row>
    <row r="32" ht="11.25">
      <c r="A32" s="307" t="s">
        <v>1003</v>
      </c>
    </row>
    <row r="33" ht="11.25">
      <c r="A33" s="307" t="s">
        <v>1004</v>
      </c>
    </row>
    <row r="34" ht="11.25">
      <c r="A34" s="307" t="s">
        <v>1005</v>
      </c>
    </row>
    <row r="35" ht="11.25">
      <c r="A35" s="307" t="s">
        <v>1006</v>
      </c>
    </row>
    <row r="36" ht="11.25">
      <c r="A36" s="307" t="s">
        <v>1007</v>
      </c>
    </row>
    <row r="37" ht="11.25">
      <c r="A37" s="307" t="s">
        <v>1008</v>
      </c>
    </row>
    <row r="38" ht="11.25">
      <c r="A38" s="307" t="s">
        <v>1009</v>
      </c>
    </row>
    <row r="39" ht="11.25">
      <c r="A39" s="307" t="s">
        <v>1010</v>
      </c>
    </row>
    <row r="40" ht="11.25">
      <c r="A40" s="307" t="s">
        <v>1011</v>
      </c>
    </row>
    <row r="41" ht="11.25">
      <c r="A41" s="307" t="s">
        <v>1012</v>
      </c>
    </row>
    <row r="42" ht="11.25">
      <c r="A42" s="307" t="s">
        <v>1013</v>
      </c>
    </row>
    <row r="43" ht="11.25">
      <c r="A43" s="307" t="s">
        <v>1014</v>
      </c>
    </row>
    <row r="44" ht="11.25">
      <c r="A44" s="307" t="s">
        <v>2</v>
      </c>
    </row>
    <row r="45" ht="11.25">
      <c r="A45" s="307" t="s">
        <v>1015</v>
      </c>
    </row>
    <row r="46" ht="11.25">
      <c r="A46" s="307" t="s">
        <v>1016</v>
      </c>
    </row>
    <row r="47" ht="11.25">
      <c r="A47" s="307" t="s">
        <v>1017</v>
      </c>
    </row>
    <row r="48" ht="11.25">
      <c r="A48" s="307" t="s">
        <v>1018</v>
      </c>
    </row>
    <row r="49" ht="11.25">
      <c r="A49" s="307" t="s">
        <v>1019</v>
      </c>
    </row>
    <row r="50" ht="11.25">
      <c r="A50" s="307" t="s">
        <v>1020</v>
      </c>
    </row>
    <row r="51" ht="11.25">
      <c r="A51" s="307" t="s">
        <v>1021</v>
      </c>
    </row>
    <row r="52" spans="1:2" ht="11.25">
      <c r="A52" s="307" t="s">
        <v>1022</v>
      </c>
      <c r="B52" s="307"/>
    </row>
    <row r="53" spans="1:2" ht="11.25">
      <c r="A53" s="307" t="s">
        <v>1023</v>
      </c>
      <c r="B53" s="307"/>
    </row>
    <row r="54" spans="1:2" ht="11.25">
      <c r="A54" s="307" t="s">
        <v>1024</v>
      </c>
      <c r="B54" s="307"/>
    </row>
    <row r="55" spans="1:2" ht="11.25">
      <c r="A55" s="307" t="s">
        <v>1025</v>
      </c>
      <c r="B55" s="307"/>
    </row>
    <row r="56" spans="1:2" ht="11.25">
      <c r="A56" s="307" t="s">
        <v>1026</v>
      </c>
      <c r="B56" s="307"/>
    </row>
    <row r="57" spans="1:2" ht="11.25">
      <c r="A57" s="307" t="s">
        <v>1027</v>
      </c>
      <c r="B57" s="307"/>
    </row>
    <row r="58" spans="1:2" ht="11.25">
      <c r="A58" s="307" t="s">
        <v>1028</v>
      </c>
      <c r="B58" s="307"/>
    </row>
    <row r="59" spans="1:2" ht="11.25">
      <c r="A59" s="307" t="s">
        <v>1029</v>
      </c>
      <c r="B59" s="307"/>
    </row>
    <row r="60" spans="1:2" ht="11.25">
      <c r="A60" s="307" t="s">
        <v>1030</v>
      </c>
      <c r="B60" s="307"/>
    </row>
    <row r="61" spans="1:2" ht="11.25">
      <c r="A61" s="307" t="s">
        <v>1031</v>
      </c>
      <c r="B61" s="307"/>
    </row>
    <row r="62" spans="1:2" ht="11.25">
      <c r="A62" s="307" t="s">
        <v>1032</v>
      </c>
      <c r="B62" s="307"/>
    </row>
    <row r="63" spans="1:2" ht="11.25">
      <c r="A63" s="307" t="s">
        <v>1033</v>
      </c>
      <c r="B63" s="307"/>
    </row>
    <row r="64" spans="1:2" ht="11.25">
      <c r="A64" s="307" t="s">
        <v>1034</v>
      </c>
      <c r="B64" s="307"/>
    </row>
    <row r="65" spans="1:2" ht="11.25">
      <c r="A65" s="307" t="s">
        <v>1035</v>
      </c>
      <c r="B65" s="307"/>
    </row>
    <row r="66" spans="1:2" ht="11.25">
      <c r="A66" s="307" t="s">
        <v>1036</v>
      </c>
      <c r="B66" s="307"/>
    </row>
    <row r="67" spans="1:2" ht="11.25">
      <c r="A67" s="307" t="s">
        <v>1037</v>
      </c>
      <c r="B67" s="307"/>
    </row>
    <row r="68" spans="1:2" ht="11.25">
      <c r="A68" s="307" t="s">
        <v>1038</v>
      </c>
      <c r="B68" s="307"/>
    </row>
    <row r="69" spans="1:2" ht="11.25">
      <c r="A69" s="307" t="s">
        <v>1039</v>
      </c>
      <c r="B69" s="307"/>
    </row>
    <row r="70" spans="1:2" ht="11.25">
      <c r="A70" s="307" t="s">
        <v>1040</v>
      </c>
      <c r="B70" s="307"/>
    </row>
    <row r="71" spans="1:2" ht="11.25">
      <c r="A71" s="307" t="s">
        <v>1041</v>
      </c>
      <c r="B71" s="307"/>
    </row>
    <row r="72" spans="1:2" ht="11.25">
      <c r="A72" s="307" t="s">
        <v>1042</v>
      </c>
      <c r="B72" s="307"/>
    </row>
    <row r="73" spans="1:2" ht="11.25">
      <c r="A73" s="307" t="s">
        <v>1043</v>
      </c>
      <c r="B73" s="307"/>
    </row>
    <row r="74" spans="1:2" ht="11.25">
      <c r="A74" s="307" t="s">
        <v>1044</v>
      </c>
      <c r="B74" s="307"/>
    </row>
    <row r="75" spans="1:2" ht="11.25">
      <c r="A75" s="307" t="s">
        <v>1045</v>
      </c>
      <c r="B75" s="307"/>
    </row>
    <row r="76" spans="1:2" ht="11.25">
      <c r="A76" s="307" t="s">
        <v>1046</v>
      </c>
      <c r="B76" s="307"/>
    </row>
    <row r="77" spans="1:2" ht="11.25">
      <c r="A77" s="307" t="s">
        <v>1047</v>
      </c>
      <c r="B77" s="307"/>
    </row>
    <row r="78" spans="1:2" ht="11.25">
      <c r="A78" s="307" t="s">
        <v>1048</v>
      </c>
      <c r="B78" s="307"/>
    </row>
    <row r="79" spans="1:2" ht="11.25">
      <c r="A79" s="307" t="s">
        <v>1049</v>
      </c>
      <c r="B79" s="307"/>
    </row>
    <row r="80" spans="1:2" ht="11.25">
      <c r="A80" s="307" t="s">
        <v>1050</v>
      </c>
      <c r="B80" s="307"/>
    </row>
    <row r="81" spans="1:2" ht="11.25">
      <c r="A81" s="307" t="s">
        <v>1051</v>
      </c>
      <c r="B81" s="307"/>
    </row>
    <row r="82" spans="1:2" ht="11.25">
      <c r="A82" s="307" t="s">
        <v>1052</v>
      </c>
      <c r="B82" s="307"/>
    </row>
    <row r="83" spans="1:2" ht="11.25">
      <c r="A83" s="307" t="s">
        <v>1053</v>
      </c>
      <c r="B83" s="307"/>
    </row>
    <row r="84" spans="1:2" ht="11.25">
      <c r="A84" s="307" t="s">
        <v>1054</v>
      </c>
      <c r="B84" s="30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291" customWidth="1"/>
    <col min="9" max="9" width="9.125" style="311" customWidth="1"/>
    <col min="10" max="25" width="9.125" style="291" customWidth="1"/>
    <col min="26" max="35" width="9.125" style="312" customWidth="1"/>
    <col min="36" max="16384" width="9.125" style="291" customWidth="1"/>
  </cols>
  <sheetData>
    <row r="3" spans="3:7" s="106" customFormat="1" ht="21" customHeight="1">
      <c r="C3" s="171"/>
      <c r="D3" s="313" t="s">
        <v>1055</v>
      </c>
      <c r="E3" s="193"/>
      <c r="F3" s="314"/>
      <c r="G3" s="230"/>
    </row>
  </sheetData>
  <sheetProtection selectLockedCells="1" selectUnlockedCells="1"/>
  <dataValidations count="1">
    <dataValidation type="decimal" allowBlank="1" showErrorMessage="1" sqref="G3">
      <formula1>0</formula1>
      <formula2>999999999999</formula2>
    </dataValidation>
  </dataValidations>
  <hyperlinks>
    <hyperlink ref="D3" location="'ВО инвестиции'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Q36"/>
  <sheetViews>
    <sheetView zoomScalePageLayoutView="0" workbookViewId="0" topLeftCell="C16">
      <selection activeCell="H11" sqref="H11"/>
    </sheetView>
  </sheetViews>
  <sheetFormatPr defaultColWidth="9.00390625" defaultRowHeight="12.75"/>
  <cols>
    <col min="1" max="1" width="0" style="24" hidden="1" customWidth="1"/>
    <col min="2" max="2" width="0" style="25" hidden="1" customWidth="1"/>
    <col min="3" max="3" width="2.75390625" style="26" customWidth="1"/>
    <col min="4" max="4" width="2.75390625" style="27" customWidth="1"/>
    <col min="5" max="5" width="35.75390625" style="27" customWidth="1"/>
    <col min="6" max="6" width="21.625" style="27" customWidth="1"/>
    <col min="7" max="7" width="40.75390625" style="28" customWidth="1"/>
    <col min="8" max="8" width="32.75390625" style="27" customWidth="1"/>
    <col min="9" max="10" width="2.75390625" style="27" customWidth="1"/>
    <col min="11" max="16384" width="9.125" style="27" customWidth="1"/>
  </cols>
  <sheetData>
    <row r="1" spans="1:7" s="26" customFormat="1" ht="35.25" customHeight="1" hidden="1">
      <c r="A1" s="24" t="str">
        <f>region_name</f>
        <v>Приморский край</v>
      </c>
      <c r="B1" s="25">
        <f>IF(god="","Не определено",god)</f>
        <v>2012</v>
      </c>
      <c r="C1" s="26" t="str">
        <f>org&amp;"_INN:"&amp;inn&amp;"_KPP:"&amp;kpp</f>
        <v>ОАО "МАВ"_INN:2502035642_KPP:250201001</v>
      </c>
      <c r="G1" s="29"/>
    </row>
    <row r="2" spans="1:7" s="26" customFormat="1" ht="11.25" customHeight="1">
      <c r="A2" s="24" t="str">
        <f>IF(org="","Не определено",org)</f>
        <v>ОАО "МАВ"</v>
      </c>
      <c r="B2" s="25">
        <f>IF(inn="","Не определено",inn)</f>
        <v>2502035642</v>
      </c>
      <c r="G2" s="29"/>
    </row>
    <row r="3" spans="1:9" ht="12.75" customHeight="1">
      <c r="A3" s="24" t="str">
        <f>IF(mo="","Не определено",mo)</f>
        <v>Артемовский городской округ</v>
      </c>
      <c r="B3" s="25" t="str">
        <f>IF(oktmo="","Не определено",oktmo)</f>
        <v>50700000</v>
      </c>
      <c r="D3" s="30"/>
      <c r="E3" s="31"/>
      <c r="F3" s="32"/>
      <c r="G3" s="332" t="str">
        <f>version</f>
        <v>Версия 2.3</v>
      </c>
      <c r="H3" s="332"/>
      <c r="I3" s="33"/>
    </row>
    <row r="4" spans="1:9" ht="30" customHeight="1">
      <c r="A4" s="24" t="str">
        <f>IF(fil="","Не определено",fil)</f>
        <v>Не определено</v>
      </c>
      <c r="B4" s="25">
        <f>IF(kpp="","Не определено",kpp)</f>
        <v>250201001</v>
      </c>
      <c r="D4" s="34"/>
      <c r="E4" s="333" t="s">
        <v>12</v>
      </c>
      <c r="F4" s="333"/>
      <c r="G4" s="333"/>
      <c r="H4" s="35"/>
      <c r="I4" s="36"/>
    </row>
    <row r="5" spans="4:9" ht="11.25">
      <c r="D5" s="34"/>
      <c r="E5" s="35"/>
      <c r="F5" s="35"/>
      <c r="G5" s="37"/>
      <c r="H5" s="35"/>
      <c r="I5" s="36"/>
    </row>
    <row r="6" spans="4:9" ht="16.5" customHeight="1">
      <c r="D6" s="34"/>
      <c r="E6" s="334" t="s">
        <v>1</v>
      </c>
      <c r="F6" s="334"/>
      <c r="G6" s="38"/>
      <c r="H6" s="35"/>
      <c r="I6" s="36"/>
    </row>
    <row r="7" spans="1:9" ht="24.75" customHeight="1">
      <c r="A7" s="39"/>
      <c r="D7" s="34"/>
      <c r="E7" s="335" t="s">
        <v>2</v>
      </c>
      <c r="F7" s="335"/>
      <c r="G7" s="37"/>
      <c r="H7" s="35"/>
      <c r="I7" s="36"/>
    </row>
    <row r="8" spans="1:9" ht="12" customHeight="1">
      <c r="A8" s="39"/>
      <c r="D8" s="40"/>
      <c r="E8" s="41"/>
      <c r="F8" s="42"/>
      <c r="G8" s="43"/>
      <c r="H8" s="42"/>
      <c r="I8" s="36"/>
    </row>
    <row r="9" spans="4:9" ht="30" customHeight="1">
      <c r="D9" s="40"/>
      <c r="E9" s="44" t="s">
        <v>13</v>
      </c>
      <c r="F9" s="45">
        <v>2012</v>
      </c>
      <c r="G9" s="46" t="s">
        <v>14</v>
      </c>
      <c r="H9" s="47" t="s">
        <v>15</v>
      </c>
      <c r="I9" s="36"/>
    </row>
    <row r="10" spans="4:9" ht="12" customHeight="1">
      <c r="D10" s="40"/>
      <c r="E10" s="48"/>
      <c r="F10" s="35"/>
      <c r="G10" s="49"/>
      <c r="H10" s="50"/>
      <c r="I10" s="36"/>
    </row>
    <row r="11" spans="1:9" ht="37.5" customHeight="1">
      <c r="A11" s="24" t="s">
        <v>16</v>
      </c>
      <c r="B11" s="25" t="s">
        <v>17</v>
      </c>
      <c r="D11" s="40"/>
      <c r="E11" s="44" t="s">
        <v>18</v>
      </c>
      <c r="F11" s="51" t="s">
        <v>19</v>
      </c>
      <c r="G11" s="46" t="s">
        <v>20</v>
      </c>
      <c r="H11" s="47" t="s">
        <v>21</v>
      </c>
      <c r="I11" s="36"/>
    </row>
    <row r="12" spans="1:9" ht="12" customHeight="1">
      <c r="A12" s="24">
        <v>79</v>
      </c>
      <c r="D12" s="40"/>
      <c r="E12" s="48"/>
      <c r="F12" s="49"/>
      <c r="G12" s="49"/>
      <c r="H12" s="50"/>
      <c r="I12" s="36"/>
    </row>
    <row r="13" spans="4:10" ht="32.25" customHeight="1">
      <c r="D13" s="40"/>
      <c r="E13" s="52" t="s">
        <v>22</v>
      </c>
      <c r="F13" s="336" t="s">
        <v>23</v>
      </c>
      <c r="G13" s="336"/>
      <c r="H13" s="50"/>
      <c r="I13" s="36"/>
      <c r="J13" s="53"/>
    </row>
    <row r="14" spans="4:9" ht="15" customHeight="1" hidden="1">
      <c r="D14" s="40"/>
      <c r="E14" s="54"/>
      <c r="F14" s="55"/>
      <c r="G14" s="49"/>
      <c r="H14" s="50"/>
      <c r="I14" s="36"/>
    </row>
    <row r="15" spans="4:9" ht="24.75" customHeight="1" hidden="1">
      <c r="D15" s="40"/>
      <c r="E15" s="52" t="s">
        <v>24</v>
      </c>
      <c r="F15" s="337"/>
      <c r="G15" s="337"/>
      <c r="H15" s="50" t="s">
        <v>25</v>
      </c>
      <c r="I15" s="36"/>
    </row>
    <row r="16" spans="4:9" ht="12" customHeight="1">
      <c r="D16" s="40"/>
      <c r="E16" s="54"/>
      <c r="F16" s="55"/>
      <c r="G16" s="49"/>
      <c r="H16" s="50"/>
      <c r="I16" s="36"/>
    </row>
    <row r="17" spans="4:9" ht="19.5" customHeight="1">
      <c r="D17" s="40"/>
      <c r="E17" s="56" t="s">
        <v>26</v>
      </c>
      <c r="F17" s="57">
        <v>2502035642</v>
      </c>
      <c r="G17" s="43"/>
      <c r="H17" s="58" t="s">
        <v>27</v>
      </c>
      <c r="I17" s="36"/>
    </row>
    <row r="18" spans="4:9" ht="19.5" customHeight="1">
      <c r="D18" s="40"/>
      <c r="E18" s="59" t="s">
        <v>28</v>
      </c>
      <c r="F18" s="57">
        <v>250201001</v>
      </c>
      <c r="G18" s="60"/>
      <c r="H18" s="61" t="s">
        <v>29</v>
      </c>
      <c r="I18" s="36"/>
    </row>
    <row r="19" spans="4:9" ht="12" customHeight="1">
      <c r="D19" s="40"/>
      <c r="E19" s="48"/>
      <c r="F19" s="35"/>
      <c r="G19" s="49"/>
      <c r="H19" s="50"/>
      <c r="I19" s="36"/>
    </row>
    <row r="20" spans="4:9" ht="30" customHeight="1">
      <c r="D20" s="40"/>
      <c r="E20" s="44" t="s">
        <v>30</v>
      </c>
      <c r="F20" s="328" t="s">
        <v>31</v>
      </c>
      <c r="G20" s="328"/>
      <c r="H20" s="50"/>
      <c r="I20" s="36"/>
    </row>
    <row r="21" spans="4:9" ht="12" customHeight="1">
      <c r="D21" s="40"/>
      <c r="E21" s="48"/>
      <c r="F21" s="35"/>
      <c r="G21" s="49"/>
      <c r="H21" s="50"/>
      <c r="I21" s="36"/>
    </row>
    <row r="22" spans="3:17" ht="39.75" customHeight="1">
      <c r="C22" s="62"/>
      <c r="D22" s="40"/>
      <c r="E22" s="63" t="s">
        <v>32</v>
      </c>
      <c r="F22" s="64" t="s">
        <v>33</v>
      </c>
      <c r="G22" s="65" t="s">
        <v>34</v>
      </c>
      <c r="H22" s="35"/>
      <c r="I22" s="36"/>
      <c r="O22" s="66"/>
      <c r="P22" s="66"/>
      <c r="Q22" s="67"/>
    </row>
    <row r="23" spans="4:9" ht="24.75" customHeight="1">
      <c r="D23" s="40"/>
      <c r="E23" s="329" t="s">
        <v>35</v>
      </c>
      <c r="F23" s="68" t="s">
        <v>36</v>
      </c>
      <c r="G23" s="69" t="s">
        <v>34</v>
      </c>
      <c r="H23" s="35" t="s">
        <v>37</v>
      </c>
      <c r="I23" s="36"/>
    </row>
    <row r="24" spans="4:9" ht="24.75" customHeight="1">
      <c r="D24" s="40"/>
      <c r="E24" s="329"/>
      <c r="F24" s="70" t="s">
        <v>38</v>
      </c>
      <c r="G24" s="71" t="s">
        <v>39</v>
      </c>
      <c r="H24" s="50"/>
      <c r="I24" s="36"/>
    </row>
    <row r="25" spans="4:9" ht="12" customHeight="1">
      <c r="D25" s="40"/>
      <c r="E25" s="48"/>
      <c r="F25" s="35"/>
      <c r="G25" s="49"/>
      <c r="H25" s="50"/>
      <c r="I25" s="36"/>
    </row>
    <row r="26" spans="1:9" ht="27" customHeight="1">
      <c r="A26" s="72" t="s">
        <v>40</v>
      </c>
      <c r="B26" s="25" t="s">
        <v>41</v>
      </c>
      <c r="D26" s="34"/>
      <c r="E26" s="330" t="s">
        <v>41</v>
      </c>
      <c r="F26" s="330"/>
      <c r="G26" s="73" t="s">
        <v>42</v>
      </c>
      <c r="H26" s="35"/>
      <c r="I26" s="36"/>
    </row>
    <row r="27" spans="1:9" ht="27" customHeight="1">
      <c r="A27" s="72" t="s">
        <v>43</v>
      </c>
      <c r="B27" s="25" t="s">
        <v>44</v>
      </c>
      <c r="D27" s="34"/>
      <c r="E27" s="331" t="s">
        <v>44</v>
      </c>
      <c r="F27" s="331"/>
      <c r="G27" s="74" t="s">
        <v>42</v>
      </c>
      <c r="H27" s="35"/>
      <c r="I27" s="36"/>
    </row>
    <row r="28" spans="1:9" ht="21" customHeight="1">
      <c r="A28" s="72" t="s">
        <v>45</v>
      </c>
      <c r="B28" s="25" t="s">
        <v>46</v>
      </c>
      <c r="D28" s="34"/>
      <c r="E28" s="331" t="s">
        <v>47</v>
      </c>
      <c r="F28" s="75" t="s">
        <v>48</v>
      </c>
      <c r="G28" s="74" t="s">
        <v>49</v>
      </c>
      <c r="H28" s="35"/>
      <c r="I28" s="36"/>
    </row>
    <row r="29" spans="1:9" ht="21" customHeight="1">
      <c r="A29" s="72" t="s">
        <v>50</v>
      </c>
      <c r="B29" s="25" t="s">
        <v>51</v>
      </c>
      <c r="D29" s="34"/>
      <c r="E29" s="331"/>
      <c r="F29" s="75" t="s">
        <v>52</v>
      </c>
      <c r="G29" s="74" t="s">
        <v>53</v>
      </c>
      <c r="H29" s="35"/>
      <c r="I29" s="36"/>
    </row>
    <row r="30" spans="1:9" ht="21" customHeight="1">
      <c r="A30" s="72" t="s">
        <v>54</v>
      </c>
      <c r="B30" s="25" t="s">
        <v>55</v>
      </c>
      <c r="D30" s="34"/>
      <c r="E30" s="331" t="s">
        <v>56</v>
      </c>
      <c r="F30" s="75" t="s">
        <v>48</v>
      </c>
      <c r="G30" s="74" t="s">
        <v>57</v>
      </c>
      <c r="H30" s="35"/>
      <c r="I30" s="36"/>
    </row>
    <row r="31" spans="1:9" ht="21" customHeight="1">
      <c r="A31" s="72" t="s">
        <v>58</v>
      </c>
      <c r="B31" s="25" t="s">
        <v>59</v>
      </c>
      <c r="D31" s="34"/>
      <c r="E31" s="331"/>
      <c r="F31" s="75" t="s">
        <v>52</v>
      </c>
      <c r="G31" s="74" t="s">
        <v>60</v>
      </c>
      <c r="H31" s="35"/>
      <c r="I31" s="36"/>
    </row>
    <row r="32" spans="1:9" ht="21" customHeight="1">
      <c r="A32" s="72" t="s">
        <v>61</v>
      </c>
      <c r="B32" s="76" t="s">
        <v>62</v>
      </c>
      <c r="D32" s="77"/>
      <c r="E32" s="327" t="s">
        <v>63</v>
      </c>
      <c r="F32" s="78" t="s">
        <v>48</v>
      </c>
      <c r="G32" s="79" t="s">
        <v>64</v>
      </c>
      <c r="H32" s="80"/>
      <c r="I32" s="36"/>
    </row>
    <row r="33" spans="1:9" ht="21" customHeight="1">
      <c r="A33" s="72" t="s">
        <v>65</v>
      </c>
      <c r="B33" s="76" t="s">
        <v>66</v>
      </c>
      <c r="D33" s="77"/>
      <c r="E33" s="327"/>
      <c r="F33" s="78" t="s">
        <v>67</v>
      </c>
      <c r="G33" s="79" t="s">
        <v>68</v>
      </c>
      <c r="H33" s="80"/>
      <c r="I33" s="36"/>
    </row>
    <row r="34" spans="1:9" ht="21" customHeight="1">
      <c r="A34" s="72" t="s">
        <v>69</v>
      </c>
      <c r="B34" s="76" t="s">
        <v>70</v>
      </c>
      <c r="D34" s="77"/>
      <c r="E34" s="327"/>
      <c r="F34" s="78" t="s">
        <v>52</v>
      </c>
      <c r="G34" s="79" t="s">
        <v>71</v>
      </c>
      <c r="H34" s="80"/>
      <c r="I34" s="36"/>
    </row>
    <row r="35" spans="1:9" ht="21" customHeight="1">
      <c r="A35" s="72" t="s">
        <v>72</v>
      </c>
      <c r="B35" s="76" t="s">
        <v>73</v>
      </c>
      <c r="D35" s="77"/>
      <c r="E35" s="327"/>
      <c r="F35" s="81" t="s">
        <v>6</v>
      </c>
      <c r="G35" s="82" t="s">
        <v>74</v>
      </c>
      <c r="H35" s="80"/>
      <c r="I35" s="36"/>
    </row>
    <row r="36" spans="4:9" ht="11.25">
      <c r="D36" s="83"/>
      <c r="E36" s="84"/>
      <c r="F36" s="84"/>
      <c r="G36" s="85"/>
      <c r="H36" s="84"/>
      <c r="I36" s="86"/>
    </row>
  </sheetData>
  <sheetProtection password="FA9C" sheet="1" formatColumns="0" formatRows="0"/>
  <mergeCells count="13">
    <mergeCell ref="G3:H3"/>
    <mergeCell ref="E4:G4"/>
    <mergeCell ref="E6:F6"/>
    <mergeCell ref="E7:F7"/>
    <mergeCell ref="F13:G13"/>
    <mergeCell ref="F15:G15"/>
    <mergeCell ref="E32:E35"/>
    <mergeCell ref="F20:G20"/>
    <mergeCell ref="E23:E24"/>
    <mergeCell ref="E26:F26"/>
    <mergeCell ref="E27:F27"/>
    <mergeCell ref="E28:E29"/>
    <mergeCell ref="E30:E31"/>
  </mergeCells>
  <dataValidations count="9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87" customWidth="1"/>
    <col min="2" max="2" width="25.75390625" style="88" customWidth="1"/>
    <col min="3" max="3" width="100.75390625" style="88" customWidth="1"/>
    <col min="4" max="4" width="15.875" style="89" customWidth="1"/>
    <col min="5" max="16384" width="9.125" style="87" customWidth="1"/>
  </cols>
  <sheetData>
    <row r="1" spans="2:3" ht="11.25">
      <c r="B1" s="90"/>
      <c r="C1" s="87"/>
    </row>
    <row r="2" spans="1:5" ht="11.25">
      <c r="A2" s="91"/>
      <c r="B2" s="92" t="s">
        <v>75</v>
      </c>
      <c r="C2" s="93" t="s">
        <v>76</v>
      </c>
      <c r="D2" s="94" t="s">
        <v>77</v>
      </c>
      <c r="E2" s="91"/>
    </row>
    <row r="3" spans="1:5" ht="34.5" customHeight="1">
      <c r="A3" s="91"/>
      <c r="B3" s="95" t="s">
        <v>78</v>
      </c>
      <c r="C3" s="96" t="str">
        <f>'ВО цены'!$E$10</f>
        <v>Информация о ценах (тарифах) на регулируемые товары и услуги и надбавках к этим ценам (тарифам)</v>
      </c>
      <c r="D3" s="97" t="s">
        <v>79</v>
      </c>
      <c r="E3" s="91"/>
    </row>
    <row r="4" spans="1:5" ht="34.5" customHeight="1">
      <c r="A4" s="91"/>
      <c r="B4" s="98" t="s">
        <v>80</v>
      </c>
      <c r="C4" s="99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00" t="s">
        <v>79</v>
      </c>
      <c r="E4" s="91"/>
    </row>
    <row r="5" spans="2:4" ht="34.5" customHeight="1">
      <c r="B5" s="101" t="s">
        <v>81</v>
      </c>
      <c r="C5" s="102" t="str">
        <f>'ВО инвестиции'!$E$10</f>
        <v>Информация об инвестиционных программах и отчетах об их реализации</v>
      </c>
      <c r="D5" s="100" t="s">
        <v>79</v>
      </c>
    </row>
    <row r="6" spans="1:5" ht="34.5" customHeight="1">
      <c r="A6" s="91"/>
      <c r="B6" s="98" t="s">
        <v>82</v>
      </c>
      <c r="C6" s="99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00" t="s">
        <v>79</v>
      </c>
      <c r="E6" s="91"/>
    </row>
    <row r="7" spans="1:5" ht="34.5" customHeight="1">
      <c r="A7" s="91"/>
      <c r="B7" s="103" t="s">
        <v>83</v>
      </c>
      <c r="C7" s="104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5" t="s">
        <v>79</v>
      </c>
      <c r="E7" s="91"/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 password="FA9C" sheet="1" objects="1" formatColumns="0" formatRows="0"/>
  <hyperlinks>
    <hyperlink ref="D3" location="'ВО цены'!A1" display="Перейти на лист"/>
    <hyperlink ref="D4" location="'ВО характеристики'!A1" display="Перейти на лист"/>
    <hyperlink ref="D5" location="'ВО инвестиции'!A1" display="Перейти на лист"/>
    <hyperlink ref="D6" location="'ВО доступ'!A1" display="Перейти на лист"/>
    <hyperlink ref="D7" location="'ВО показатели'!A1" display="Перейти на лист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7"/>
  <sheetViews>
    <sheetView zoomScalePageLayoutView="0" workbookViewId="0" topLeftCell="F22">
      <selection activeCell="H26" sqref="H26"/>
    </sheetView>
  </sheetViews>
  <sheetFormatPr defaultColWidth="9.00390625" defaultRowHeight="12.75" zeroHeight="1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15.75390625" style="106" customWidth="1"/>
    <col min="8" max="11" width="20.75390625" style="106" customWidth="1"/>
    <col min="12" max="12" width="40.75390625" style="106" customWidth="1"/>
    <col min="13" max="13" width="60.75390625" style="106" customWidth="1"/>
    <col min="14" max="15" width="2.75390625" style="106" customWidth="1"/>
    <col min="16" max="16384" width="9.125" style="106" customWidth="1"/>
  </cols>
  <sheetData>
    <row r="7" ht="11.25"/>
    <row r="8" spans="4:14" ht="11.25"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4:34" ht="12.75" customHeight="1">
      <c r="D9" s="110"/>
      <c r="E9" s="111"/>
      <c r="F9" s="112" t="s">
        <v>84</v>
      </c>
      <c r="G9" s="113"/>
      <c r="H9" s="113"/>
      <c r="I9" s="113"/>
      <c r="J9" s="113"/>
      <c r="K9" s="113"/>
      <c r="L9" s="113"/>
      <c r="M9" s="111"/>
      <c r="N9" s="114"/>
      <c r="O9" s="115"/>
      <c r="P9" s="115"/>
      <c r="Q9" s="115"/>
      <c r="R9" s="115"/>
      <c r="S9" s="115"/>
      <c r="T9" s="115"/>
      <c r="U9" s="115"/>
      <c r="V9" s="115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3:30" ht="30.75" customHeight="1">
      <c r="C10" s="117"/>
      <c r="D10" s="118"/>
      <c r="E10" s="338" t="s">
        <v>85</v>
      </c>
      <c r="F10" s="338"/>
      <c r="G10" s="338"/>
      <c r="H10" s="338"/>
      <c r="I10" s="338"/>
      <c r="J10" s="338"/>
      <c r="K10" s="338"/>
      <c r="L10" s="338"/>
      <c r="M10" s="338"/>
      <c r="N10" s="119"/>
      <c r="O10" s="120"/>
      <c r="P10" s="120"/>
      <c r="Q10" s="120"/>
      <c r="R10" s="120"/>
      <c r="S10" s="120"/>
      <c r="T10" s="120"/>
      <c r="U10" s="120"/>
      <c r="V10" s="120"/>
      <c r="W10" s="121"/>
      <c r="X10" s="121"/>
      <c r="Y10" s="121"/>
      <c r="Z10" s="121"/>
      <c r="AA10" s="121"/>
      <c r="AB10" s="121"/>
      <c r="AC10" s="121"/>
      <c r="AD10" s="121"/>
    </row>
    <row r="11" spans="3:30" ht="12.75" customHeight="1">
      <c r="C11" s="117"/>
      <c r="D11" s="118"/>
      <c r="E11" s="111"/>
      <c r="F11" s="111"/>
      <c r="G11" s="111"/>
      <c r="H11" s="111"/>
      <c r="I11" s="111"/>
      <c r="J11" s="111"/>
      <c r="K11" s="111"/>
      <c r="L11" s="111"/>
      <c r="M11" s="122"/>
      <c r="N11" s="114"/>
      <c r="O11" s="115"/>
      <c r="P11" s="115"/>
      <c r="Q11" s="115"/>
      <c r="R11" s="115"/>
      <c r="S11" s="115"/>
      <c r="T11" s="115"/>
      <c r="U11" s="115"/>
      <c r="V11" s="115"/>
      <c r="W11" s="121"/>
      <c r="X11" s="121"/>
      <c r="Y11" s="121"/>
      <c r="Z11" s="121"/>
      <c r="AA11" s="121"/>
      <c r="AB11" s="121"/>
      <c r="AC11" s="121"/>
      <c r="AD11" s="121"/>
    </row>
    <row r="12" spans="3:30" ht="30" customHeight="1">
      <c r="C12" s="117"/>
      <c r="D12" s="118"/>
      <c r="E12" s="123" t="s">
        <v>86</v>
      </c>
      <c r="F12" s="124" t="s">
        <v>87</v>
      </c>
      <c r="G12" s="125" t="s">
        <v>88</v>
      </c>
      <c r="H12" s="125" t="s">
        <v>89</v>
      </c>
      <c r="I12" s="124" t="s">
        <v>90</v>
      </c>
      <c r="J12" s="124" t="s">
        <v>91</v>
      </c>
      <c r="K12" s="125" t="s">
        <v>92</v>
      </c>
      <c r="L12" s="125" t="s">
        <v>93</v>
      </c>
      <c r="M12" s="126" t="s">
        <v>94</v>
      </c>
      <c r="N12" s="114"/>
      <c r="O12" s="115"/>
      <c r="P12" s="115"/>
      <c r="Q12" s="115"/>
      <c r="R12" s="115"/>
      <c r="S12" s="115"/>
      <c r="T12" s="115"/>
      <c r="U12" s="115"/>
      <c r="V12" s="115"/>
      <c r="W12" s="121"/>
      <c r="X12" s="121"/>
      <c r="Y12" s="121"/>
      <c r="Z12" s="121"/>
      <c r="AA12" s="121"/>
      <c r="AB12" s="121"/>
      <c r="AC12" s="121"/>
      <c r="AD12" s="121"/>
    </row>
    <row r="13" spans="3:30" ht="12" customHeight="1">
      <c r="C13" s="117"/>
      <c r="D13" s="118"/>
      <c r="E13" s="127">
        <v>1</v>
      </c>
      <c r="F13" s="128">
        <f>E13+1</f>
        <v>2</v>
      </c>
      <c r="G13" s="128">
        <v>3</v>
      </c>
      <c r="H13" s="128">
        <v>4</v>
      </c>
      <c r="I13" s="128">
        <v>5</v>
      </c>
      <c r="J13" s="128">
        <v>6</v>
      </c>
      <c r="K13" s="128">
        <v>7</v>
      </c>
      <c r="L13" s="128">
        <v>8</v>
      </c>
      <c r="M13" s="129">
        <v>9</v>
      </c>
      <c r="N13" s="114"/>
      <c r="O13" s="115"/>
      <c r="P13" s="115"/>
      <c r="Q13" s="115"/>
      <c r="R13" s="115"/>
      <c r="S13" s="115"/>
      <c r="T13" s="115"/>
      <c r="U13" s="115"/>
      <c r="V13" s="115"/>
      <c r="W13" s="121"/>
      <c r="X13" s="121"/>
      <c r="Y13" s="121"/>
      <c r="Z13" s="121"/>
      <c r="AA13" s="121"/>
      <c r="AB13" s="121"/>
      <c r="AC13" s="121"/>
      <c r="AD13" s="121"/>
    </row>
    <row r="14" spans="3:30" s="130" customFormat="1" ht="29.25" customHeight="1">
      <c r="C14" s="131"/>
      <c r="D14" s="132"/>
      <c r="E14" s="133" t="s">
        <v>95</v>
      </c>
      <c r="F14" s="134" t="s">
        <v>96</v>
      </c>
      <c r="G14" s="135"/>
      <c r="H14" s="136"/>
      <c r="I14" s="137"/>
      <c r="J14" s="137"/>
      <c r="K14" s="138"/>
      <c r="L14" s="138"/>
      <c r="M14" s="139"/>
      <c r="N14" s="140"/>
      <c r="O14" s="141"/>
      <c r="P14" s="141"/>
      <c r="Q14" s="141"/>
      <c r="R14" s="141"/>
      <c r="S14" s="141"/>
      <c r="T14" s="141"/>
      <c r="U14" s="141"/>
      <c r="V14" s="141"/>
      <c r="W14" s="142"/>
      <c r="X14" s="142"/>
      <c r="Y14" s="142"/>
      <c r="Z14" s="142"/>
      <c r="AA14" s="142"/>
      <c r="AB14" s="142"/>
      <c r="AC14" s="142"/>
      <c r="AD14" s="142"/>
    </row>
    <row r="15" spans="3:30" ht="29.25" customHeight="1">
      <c r="C15" s="117"/>
      <c r="D15" s="118"/>
      <c r="E15" s="143"/>
      <c r="F15" s="144" t="s">
        <v>97</v>
      </c>
      <c r="G15" s="135"/>
      <c r="H15" s="145"/>
      <c r="I15" s="146"/>
      <c r="J15" s="146"/>
      <c r="K15" s="147"/>
      <c r="L15" s="147"/>
      <c r="M15" s="148"/>
      <c r="N15" s="114"/>
      <c r="O15" s="115"/>
      <c r="P15" s="115"/>
      <c r="Q15" s="115"/>
      <c r="R15" s="115"/>
      <c r="S15" s="115"/>
      <c r="T15" s="115"/>
      <c r="U15" s="115"/>
      <c r="V15" s="115"/>
      <c r="W15" s="121"/>
      <c r="X15" s="121"/>
      <c r="Y15" s="121"/>
      <c r="Z15" s="121"/>
      <c r="AA15" s="121"/>
      <c r="AB15" s="121"/>
      <c r="AC15" s="121"/>
      <c r="AD15" s="121"/>
    </row>
    <row r="16" spans="3:30" ht="29.25" customHeight="1">
      <c r="C16" s="117"/>
      <c r="D16" s="118"/>
      <c r="E16" s="143"/>
      <c r="F16" s="149" t="s">
        <v>98</v>
      </c>
      <c r="G16" s="150" t="s">
        <v>99</v>
      </c>
      <c r="H16" s="151"/>
      <c r="I16" s="152"/>
      <c r="J16" s="152"/>
      <c r="K16" s="153"/>
      <c r="L16" s="154"/>
      <c r="M16" s="155"/>
      <c r="N16" s="114"/>
      <c r="O16" s="115"/>
      <c r="P16" s="115"/>
      <c r="Q16" s="115"/>
      <c r="R16" s="115"/>
      <c r="S16" s="115"/>
      <c r="T16" s="115"/>
      <c r="U16" s="115"/>
      <c r="V16" s="115"/>
      <c r="W16" s="121"/>
      <c r="X16" s="121"/>
      <c r="Y16" s="121"/>
      <c r="Z16" s="121"/>
      <c r="AA16" s="121"/>
      <c r="AB16" s="121"/>
      <c r="AC16" s="121"/>
      <c r="AD16" s="121"/>
    </row>
    <row r="17" spans="3:30" s="130" customFormat="1" ht="29.25" customHeight="1">
      <c r="C17" s="131"/>
      <c r="D17" s="132"/>
      <c r="E17" s="156"/>
      <c r="F17" s="157" t="s">
        <v>100</v>
      </c>
      <c r="G17" s="135"/>
      <c r="H17" s="145"/>
      <c r="I17" s="146"/>
      <c r="J17" s="146"/>
      <c r="K17" s="147"/>
      <c r="L17" s="147"/>
      <c r="M17" s="148"/>
      <c r="N17" s="140"/>
      <c r="O17" s="141"/>
      <c r="P17" s="141"/>
      <c r="Q17" s="141"/>
      <c r="R17" s="141"/>
      <c r="S17" s="141"/>
      <c r="T17" s="141"/>
      <c r="U17" s="141"/>
      <c r="V17" s="141"/>
      <c r="W17" s="142"/>
      <c r="X17" s="142"/>
      <c r="Y17" s="142"/>
      <c r="Z17" s="142"/>
      <c r="AA17" s="142"/>
      <c r="AB17" s="142"/>
      <c r="AC17" s="142"/>
      <c r="AD17" s="142"/>
    </row>
    <row r="18" spans="3:30" ht="29.25" customHeight="1">
      <c r="C18" s="117"/>
      <c r="D18" s="118"/>
      <c r="E18" s="143"/>
      <c r="F18" s="158" t="s">
        <v>101</v>
      </c>
      <c r="G18" s="150" t="s">
        <v>99</v>
      </c>
      <c r="H18" s="145"/>
      <c r="I18" s="146"/>
      <c r="J18" s="146"/>
      <c r="K18" s="159"/>
      <c r="L18" s="147"/>
      <c r="M18" s="148"/>
      <c r="N18" s="114"/>
      <c r="O18" s="115"/>
      <c r="P18" s="115"/>
      <c r="Q18" s="115"/>
      <c r="R18" s="115"/>
      <c r="S18" s="115"/>
      <c r="T18" s="115"/>
      <c r="U18" s="115"/>
      <c r="V18" s="115"/>
      <c r="W18" s="121"/>
      <c r="X18" s="121"/>
      <c r="Y18" s="121"/>
      <c r="Z18" s="121"/>
      <c r="AA18" s="121"/>
      <c r="AB18" s="121"/>
      <c r="AC18" s="121"/>
      <c r="AD18" s="121"/>
    </row>
    <row r="19" spans="3:30" ht="29.25" customHeight="1">
      <c r="C19" s="117"/>
      <c r="D19" s="118"/>
      <c r="E19" s="143"/>
      <c r="F19" s="158" t="s">
        <v>102</v>
      </c>
      <c r="G19" s="150" t="s">
        <v>103</v>
      </c>
      <c r="H19" s="145"/>
      <c r="I19" s="146"/>
      <c r="J19" s="146"/>
      <c r="K19" s="159"/>
      <c r="L19" s="147"/>
      <c r="M19" s="148"/>
      <c r="N19" s="114"/>
      <c r="O19" s="115"/>
      <c r="P19" s="115"/>
      <c r="Q19" s="115"/>
      <c r="R19" s="115"/>
      <c r="S19" s="115"/>
      <c r="T19" s="115"/>
      <c r="U19" s="115"/>
      <c r="V19" s="115"/>
      <c r="W19" s="121"/>
      <c r="X19" s="121"/>
      <c r="Y19" s="121"/>
      <c r="Z19" s="121"/>
      <c r="AA19" s="121"/>
      <c r="AB19" s="121"/>
      <c r="AC19" s="121"/>
      <c r="AD19" s="121"/>
    </row>
    <row r="20" spans="3:30" s="130" customFormat="1" ht="29.25" customHeight="1">
      <c r="C20" s="131"/>
      <c r="D20" s="132"/>
      <c r="E20" s="156"/>
      <c r="F20" s="144" t="s">
        <v>104</v>
      </c>
      <c r="G20" s="135"/>
      <c r="H20" s="145"/>
      <c r="I20" s="146"/>
      <c r="J20" s="146"/>
      <c r="K20" s="147"/>
      <c r="L20" s="147"/>
      <c r="M20" s="148"/>
      <c r="N20" s="140"/>
      <c r="O20" s="141"/>
      <c r="P20" s="141"/>
      <c r="Q20" s="141"/>
      <c r="R20" s="141"/>
      <c r="S20" s="141"/>
      <c r="T20" s="141"/>
      <c r="U20" s="141"/>
      <c r="V20" s="141"/>
      <c r="W20" s="142"/>
      <c r="X20" s="142"/>
      <c r="Y20" s="142"/>
      <c r="Z20" s="142"/>
      <c r="AA20" s="142"/>
      <c r="AB20" s="142"/>
      <c r="AC20" s="142"/>
      <c r="AD20" s="142"/>
    </row>
    <row r="21" spans="3:30" ht="29.25" customHeight="1">
      <c r="C21" s="117"/>
      <c r="D21" s="118"/>
      <c r="E21" s="143"/>
      <c r="F21" s="149" t="s">
        <v>98</v>
      </c>
      <c r="G21" s="150" t="s">
        <v>99</v>
      </c>
      <c r="H21" s="151"/>
      <c r="I21" s="152"/>
      <c r="J21" s="152"/>
      <c r="K21" s="153"/>
      <c r="L21" s="154"/>
      <c r="M21" s="155"/>
      <c r="N21" s="114"/>
      <c r="O21" s="115"/>
      <c r="P21" s="115"/>
      <c r="Q21" s="115"/>
      <c r="R21" s="115"/>
      <c r="S21" s="115"/>
      <c r="T21" s="115"/>
      <c r="U21" s="115"/>
      <c r="V21" s="115"/>
      <c r="W21" s="121"/>
      <c r="X21" s="121"/>
      <c r="Y21" s="121"/>
      <c r="Z21" s="121"/>
      <c r="AA21" s="121"/>
      <c r="AB21" s="121"/>
      <c r="AC21" s="121"/>
      <c r="AD21" s="121"/>
    </row>
    <row r="22" spans="3:30" s="130" customFormat="1" ht="29.25" customHeight="1">
      <c r="C22" s="131"/>
      <c r="D22" s="132"/>
      <c r="E22" s="156"/>
      <c r="F22" s="157" t="s">
        <v>100</v>
      </c>
      <c r="G22" s="135"/>
      <c r="H22" s="145"/>
      <c r="I22" s="146"/>
      <c r="J22" s="146"/>
      <c r="K22" s="147"/>
      <c r="L22" s="147"/>
      <c r="M22" s="148"/>
      <c r="N22" s="140"/>
      <c r="O22" s="141"/>
      <c r="P22" s="141"/>
      <c r="Q22" s="141"/>
      <c r="R22" s="141"/>
      <c r="S22" s="141"/>
      <c r="T22" s="141"/>
      <c r="U22" s="141"/>
      <c r="V22" s="141"/>
      <c r="W22" s="142"/>
      <c r="X22" s="142"/>
      <c r="Y22" s="142"/>
      <c r="Z22" s="142"/>
      <c r="AA22" s="142"/>
      <c r="AB22" s="142"/>
      <c r="AC22" s="142"/>
      <c r="AD22" s="142"/>
    </row>
    <row r="23" spans="3:30" ht="29.25" customHeight="1">
      <c r="C23" s="117"/>
      <c r="D23" s="118"/>
      <c r="E23" s="143"/>
      <c r="F23" s="158" t="s">
        <v>101</v>
      </c>
      <c r="G23" s="150" t="s">
        <v>99</v>
      </c>
      <c r="H23" s="145"/>
      <c r="I23" s="146"/>
      <c r="J23" s="146"/>
      <c r="K23" s="159"/>
      <c r="L23" s="147"/>
      <c r="M23" s="148"/>
      <c r="N23" s="114"/>
      <c r="O23" s="115"/>
      <c r="P23" s="115"/>
      <c r="Q23" s="115"/>
      <c r="R23" s="115"/>
      <c r="S23" s="115"/>
      <c r="T23" s="115"/>
      <c r="U23" s="115"/>
      <c r="V23" s="115"/>
      <c r="W23" s="121"/>
      <c r="X23" s="121"/>
      <c r="Y23" s="121"/>
      <c r="Z23" s="121"/>
      <c r="AA23" s="121"/>
      <c r="AB23" s="121"/>
      <c r="AC23" s="121"/>
      <c r="AD23" s="121"/>
    </row>
    <row r="24" spans="3:30" ht="29.25" customHeight="1">
      <c r="C24" s="117"/>
      <c r="D24" s="118"/>
      <c r="E24" s="143"/>
      <c r="F24" s="158" t="s">
        <v>102</v>
      </c>
      <c r="G24" s="150" t="s">
        <v>103</v>
      </c>
      <c r="H24" s="145"/>
      <c r="I24" s="146"/>
      <c r="J24" s="146"/>
      <c r="K24" s="159"/>
      <c r="L24" s="147"/>
      <c r="M24" s="148"/>
      <c r="N24" s="114"/>
      <c r="O24" s="115"/>
      <c r="P24" s="115"/>
      <c r="Q24" s="115"/>
      <c r="R24" s="115"/>
      <c r="S24" s="115"/>
      <c r="T24" s="115"/>
      <c r="U24" s="115"/>
      <c r="V24" s="115"/>
      <c r="W24" s="121"/>
      <c r="X24" s="121"/>
      <c r="Y24" s="121"/>
      <c r="Z24" s="121"/>
      <c r="AA24" s="121"/>
      <c r="AB24" s="121"/>
      <c r="AC24" s="121"/>
      <c r="AD24" s="121"/>
    </row>
    <row r="25" spans="3:30" s="130" customFormat="1" ht="29.25" customHeight="1">
      <c r="C25" s="131"/>
      <c r="D25" s="132"/>
      <c r="E25" s="156"/>
      <c r="F25" s="144" t="s">
        <v>105</v>
      </c>
      <c r="G25" s="135"/>
      <c r="H25" s="145"/>
      <c r="I25" s="146"/>
      <c r="J25" s="146"/>
      <c r="K25" s="147"/>
      <c r="L25" s="147"/>
      <c r="M25" s="148"/>
      <c r="N25" s="140"/>
      <c r="O25" s="141"/>
      <c r="P25" s="141"/>
      <c r="Q25" s="141"/>
      <c r="R25" s="141"/>
      <c r="S25" s="141"/>
      <c r="T25" s="141"/>
      <c r="U25" s="141"/>
      <c r="V25" s="141"/>
      <c r="W25" s="142"/>
      <c r="X25" s="142"/>
      <c r="Y25" s="142"/>
      <c r="Z25" s="142"/>
      <c r="AA25" s="142"/>
      <c r="AB25" s="142"/>
      <c r="AC25" s="142"/>
      <c r="AD25" s="142"/>
    </row>
    <row r="26" spans="3:30" ht="29.25" customHeight="1">
      <c r="C26" s="117"/>
      <c r="D26" s="118"/>
      <c r="E26" s="143"/>
      <c r="F26" s="149" t="s">
        <v>98</v>
      </c>
      <c r="G26" s="150" t="s">
        <v>99</v>
      </c>
      <c r="H26" s="151">
        <v>51.17</v>
      </c>
      <c r="I26" s="152">
        <v>40909</v>
      </c>
      <c r="J26" s="152">
        <v>41091</v>
      </c>
      <c r="K26" s="153" t="s">
        <v>106</v>
      </c>
      <c r="L26" s="154" t="s">
        <v>107</v>
      </c>
      <c r="M26" s="155"/>
      <c r="N26" s="114"/>
      <c r="O26" s="115"/>
      <c r="P26" s="115"/>
      <c r="Q26" s="115"/>
      <c r="R26" s="115"/>
      <c r="S26" s="115"/>
      <c r="T26" s="115"/>
      <c r="U26" s="115"/>
      <c r="V26" s="115"/>
      <c r="W26" s="121"/>
      <c r="X26" s="121"/>
      <c r="Y26" s="121"/>
      <c r="Z26" s="121"/>
      <c r="AA26" s="121"/>
      <c r="AB26" s="121"/>
      <c r="AC26" s="121"/>
      <c r="AD26" s="121"/>
    </row>
    <row r="27" spans="3:30" s="130" customFormat="1" ht="29.25" customHeight="1">
      <c r="C27" s="131"/>
      <c r="D27" s="132"/>
      <c r="E27" s="156"/>
      <c r="F27" s="157" t="s">
        <v>100</v>
      </c>
      <c r="G27" s="135"/>
      <c r="H27" s="145"/>
      <c r="I27" s="146"/>
      <c r="J27" s="146"/>
      <c r="K27" s="147"/>
      <c r="L27" s="147"/>
      <c r="M27" s="148"/>
      <c r="N27" s="140"/>
      <c r="O27" s="141"/>
      <c r="P27" s="141"/>
      <c r="Q27" s="141"/>
      <c r="R27" s="141"/>
      <c r="S27" s="141"/>
      <c r="T27" s="141"/>
      <c r="U27" s="141"/>
      <c r="V27" s="141"/>
      <c r="W27" s="142"/>
      <c r="X27" s="142"/>
      <c r="Y27" s="142"/>
      <c r="Z27" s="142"/>
      <c r="AA27" s="142"/>
      <c r="AB27" s="142"/>
      <c r="AC27" s="142"/>
      <c r="AD27" s="142"/>
    </row>
    <row r="28" spans="3:30" ht="29.25" customHeight="1">
      <c r="C28" s="117"/>
      <c r="D28" s="118"/>
      <c r="E28" s="143"/>
      <c r="F28" s="158" t="s">
        <v>101</v>
      </c>
      <c r="G28" s="150" t="s">
        <v>99</v>
      </c>
      <c r="H28" s="145"/>
      <c r="I28" s="146"/>
      <c r="J28" s="146"/>
      <c r="K28" s="159"/>
      <c r="L28" s="147"/>
      <c r="M28" s="148"/>
      <c r="N28" s="114"/>
      <c r="O28" s="115"/>
      <c r="P28" s="115"/>
      <c r="Q28" s="115"/>
      <c r="R28" s="115"/>
      <c r="S28" s="115"/>
      <c r="T28" s="115"/>
      <c r="U28" s="115"/>
      <c r="V28" s="115"/>
      <c r="W28" s="121"/>
      <c r="X28" s="121"/>
      <c r="Y28" s="121"/>
      <c r="Z28" s="121"/>
      <c r="AA28" s="121"/>
      <c r="AB28" s="121"/>
      <c r="AC28" s="121"/>
      <c r="AD28" s="121"/>
    </row>
    <row r="29" spans="3:30" ht="29.25" customHeight="1">
      <c r="C29" s="117"/>
      <c r="D29" s="118"/>
      <c r="E29" s="143"/>
      <c r="F29" s="158" t="s">
        <v>102</v>
      </c>
      <c r="G29" s="150" t="s">
        <v>103</v>
      </c>
      <c r="H29" s="145"/>
      <c r="I29" s="146"/>
      <c r="J29" s="146"/>
      <c r="K29" s="159"/>
      <c r="L29" s="147"/>
      <c r="M29" s="148"/>
      <c r="N29" s="114"/>
      <c r="O29" s="115"/>
      <c r="P29" s="115"/>
      <c r="Q29" s="115"/>
      <c r="R29" s="115"/>
      <c r="S29" s="115"/>
      <c r="T29" s="115"/>
      <c r="U29" s="115"/>
      <c r="V29" s="115"/>
      <c r="W29" s="121"/>
      <c r="X29" s="121"/>
      <c r="Y29" s="121"/>
      <c r="Z29" s="121"/>
      <c r="AA29" s="121"/>
      <c r="AB29" s="121"/>
      <c r="AC29" s="121"/>
      <c r="AD29" s="121"/>
    </row>
    <row r="30" spans="3:30" ht="30" customHeight="1">
      <c r="C30" s="117"/>
      <c r="D30" s="118"/>
      <c r="E30" s="160" t="s">
        <v>108</v>
      </c>
      <c r="F30" s="161" t="s">
        <v>109</v>
      </c>
      <c r="G30" s="150" t="s">
        <v>99</v>
      </c>
      <c r="H30" s="151"/>
      <c r="I30" s="152"/>
      <c r="J30" s="152"/>
      <c r="K30" s="153"/>
      <c r="L30" s="154"/>
      <c r="M30" s="155"/>
      <c r="N30" s="114"/>
      <c r="O30" s="115"/>
      <c r="P30" s="115"/>
      <c r="Q30" s="115"/>
      <c r="R30" s="115"/>
      <c r="S30" s="115"/>
      <c r="T30" s="115"/>
      <c r="U30" s="115"/>
      <c r="V30" s="115"/>
      <c r="W30" s="121"/>
      <c r="X30" s="121"/>
      <c r="Y30" s="121"/>
      <c r="Z30" s="121"/>
      <c r="AA30" s="121"/>
      <c r="AB30" s="121"/>
      <c r="AC30" s="121"/>
      <c r="AD30" s="121"/>
    </row>
    <row r="31" spans="3:30" ht="29.25" customHeight="1">
      <c r="C31" s="117"/>
      <c r="D31" s="118"/>
      <c r="E31" s="143"/>
      <c r="F31" s="162" t="s">
        <v>110</v>
      </c>
      <c r="G31" s="150" t="s">
        <v>99</v>
      </c>
      <c r="H31" s="151"/>
      <c r="I31" s="152"/>
      <c r="J31" s="152"/>
      <c r="K31" s="153"/>
      <c r="L31" s="154"/>
      <c r="M31" s="155"/>
      <c r="N31" s="114"/>
      <c r="O31" s="115"/>
      <c r="P31" s="115"/>
      <c r="Q31" s="115"/>
      <c r="R31" s="115"/>
      <c r="S31" s="115"/>
      <c r="T31" s="115"/>
      <c r="U31" s="115"/>
      <c r="V31" s="115"/>
      <c r="W31" s="121"/>
      <c r="X31" s="121"/>
      <c r="Y31" s="121"/>
      <c r="Z31" s="121"/>
      <c r="AA31" s="121"/>
      <c r="AB31" s="121"/>
      <c r="AC31" s="121"/>
      <c r="AD31" s="121"/>
    </row>
    <row r="32" spans="3:30" ht="29.25" customHeight="1">
      <c r="C32" s="117"/>
      <c r="D32" s="118"/>
      <c r="E32" s="143"/>
      <c r="F32" s="162" t="s">
        <v>111</v>
      </c>
      <c r="G32" s="150" t="s">
        <v>99</v>
      </c>
      <c r="H32" s="151"/>
      <c r="I32" s="152"/>
      <c r="J32" s="152"/>
      <c r="K32" s="153"/>
      <c r="L32" s="154"/>
      <c r="M32" s="155"/>
      <c r="N32" s="114"/>
      <c r="O32" s="115"/>
      <c r="P32" s="115"/>
      <c r="Q32" s="115"/>
      <c r="R32" s="115"/>
      <c r="S32" s="115"/>
      <c r="T32" s="115"/>
      <c r="U32" s="115"/>
      <c r="V32" s="115"/>
      <c r="W32" s="121"/>
      <c r="X32" s="121"/>
      <c r="Y32" s="121"/>
      <c r="Z32" s="121"/>
      <c r="AA32" s="121"/>
      <c r="AB32" s="121"/>
      <c r="AC32" s="121"/>
      <c r="AD32" s="121"/>
    </row>
    <row r="33" spans="3:30" ht="29.25" customHeight="1">
      <c r="C33" s="117"/>
      <c r="D33" s="118"/>
      <c r="E33" s="143"/>
      <c r="F33" s="162" t="s">
        <v>112</v>
      </c>
      <c r="G33" s="150" t="s">
        <v>99</v>
      </c>
      <c r="H33" s="151"/>
      <c r="I33" s="152"/>
      <c r="J33" s="152"/>
      <c r="K33" s="153"/>
      <c r="L33" s="154"/>
      <c r="M33" s="155"/>
      <c r="N33" s="114"/>
      <c r="O33" s="115"/>
      <c r="P33" s="115"/>
      <c r="Q33" s="115"/>
      <c r="R33" s="115"/>
      <c r="S33" s="115"/>
      <c r="T33" s="115"/>
      <c r="U33" s="115"/>
      <c r="V33" s="115"/>
      <c r="W33" s="121"/>
      <c r="X33" s="121"/>
      <c r="Y33" s="121"/>
      <c r="Z33" s="121"/>
      <c r="AA33" s="121"/>
      <c r="AB33" s="121"/>
      <c r="AC33" s="121"/>
      <c r="AD33" s="121"/>
    </row>
    <row r="34" spans="3:30" ht="30" customHeight="1">
      <c r="C34" s="117"/>
      <c r="D34" s="118"/>
      <c r="E34" s="160" t="s">
        <v>113</v>
      </c>
      <c r="F34" s="161" t="s">
        <v>114</v>
      </c>
      <c r="G34" s="150" t="s">
        <v>99</v>
      </c>
      <c r="H34" s="151"/>
      <c r="I34" s="152"/>
      <c r="J34" s="152"/>
      <c r="K34" s="153"/>
      <c r="L34" s="154"/>
      <c r="M34" s="155"/>
      <c r="N34" s="114"/>
      <c r="O34" s="115"/>
      <c r="P34" s="115"/>
      <c r="Q34" s="115"/>
      <c r="R34" s="115"/>
      <c r="S34" s="115"/>
      <c r="T34" s="115"/>
      <c r="U34" s="115"/>
      <c r="V34" s="115"/>
      <c r="W34" s="121"/>
      <c r="X34" s="121"/>
      <c r="Y34" s="121"/>
      <c r="Z34" s="121"/>
      <c r="AA34" s="121"/>
      <c r="AB34" s="121"/>
      <c r="AC34" s="121"/>
      <c r="AD34" s="121"/>
    </row>
    <row r="35" spans="3:30" ht="36" customHeight="1">
      <c r="C35" s="117"/>
      <c r="D35" s="118"/>
      <c r="E35" s="160" t="s">
        <v>115</v>
      </c>
      <c r="F35" s="161" t="s">
        <v>116</v>
      </c>
      <c r="G35" s="150" t="s">
        <v>117</v>
      </c>
      <c r="H35" s="151"/>
      <c r="I35" s="152"/>
      <c r="J35" s="152"/>
      <c r="K35" s="153"/>
      <c r="L35" s="154"/>
      <c r="M35" s="155"/>
      <c r="N35" s="114"/>
      <c r="O35" s="115"/>
      <c r="P35" s="115"/>
      <c r="Q35" s="115"/>
      <c r="R35" s="115"/>
      <c r="S35" s="115"/>
      <c r="T35" s="115"/>
      <c r="U35" s="115"/>
      <c r="V35" s="115"/>
      <c r="W35" s="121"/>
      <c r="X35" s="121"/>
      <c r="Y35" s="121"/>
      <c r="Z35" s="121"/>
      <c r="AA35" s="121"/>
      <c r="AB35" s="121"/>
      <c r="AC35" s="121"/>
      <c r="AD35" s="121"/>
    </row>
    <row r="36" spans="3:30" ht="30" customHeight="1">
      <c r="C36" s="117"/>
      <c r="D36" s="118"/>
      <c r="E36" s="163" t="s">
        <v>118</v>
      </c>
      <c r="F36" s="164" t="s">
        <v>119</v>
      </c>
      <c r="G36" s="165" t="s">
        <v>117</v>
      </c>
      <c r="H36" s="166"/>
      <c r="I36" s="167"/>
      <c r="J36" s="167"/>
      <c r="K36" s="168"/>
      <c r="L36" s="169"/>
      <c r="M36" s="170"/>
      <c r="N36" s="114"/>
      <c r="O36" s="115"/>
      <c r="P36" s="115"/>
      <c r="Q36" s="115"/>
      <c r="R36" s="115"/>
      <c r="S36" s="115"/>
      <c r="T36" s="115"/>
      <c r="U36" s="115"/>
      <c r="V36" s="115"/>
      <c r="W36" s="121"/>
      <c r="X36" s="121"/>
      <c r="Y36" s="121"/>
      <c r="Z36" s="121"/>
      <c r="AA36" s="121"/>
      <c r="AB36" s="121"/>
      <c r="AC36" s="121"/>
      <c r="AD36" s="121"/>
    </row>
    <row r="37" spans="3:14" ht="11.25">
      <c r="C37" s="171"/>
      <c r="D37" s="172"/>
      <c r="E37" s="173"/>
      <c r="F37" s="174"/>
      <c r="G37" s="174"/>
      <c r="H37" s="174"/>
      <c r="I37" s="174"/>
      <c r="J37" s="174"/>
      <c r="K37" s="174"/>
      <c r="L37" s="174"/>
      <c r="M37" s="175"/>
      <c r="N37" s="176"/>
    </row>
    <row r="65536" ht="11.25"/>
  </sheetData>
  <sheetProtection password="FA9C" sheet="1" formatColumns="0" formatRows="0"/>
  <mergeCells count="1">
    <mergeCell ref="E10:M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4:H36">
      <formula1>-99999999999999900000</formula1>
      <formula2>9999999999999990000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C7">
      <selection activeCell="G17" sqref="G17"/>
    </sheetView>
  </sheetViews>
  <sheetFormatPr defaultColWidth="9.00390625" defaultRowHeight="12.75" zeroHeight="1"/>
  <cols>
    <col min="1" max="2" width="0" style="106" hidden="1" customWidth="1"/>
    <col min="3" max="4" width="3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8" width="3.75390625" style="106" customWidth="1"/>
    <col min="9" max="16384" width="9.125" style="106" customWidth="1"/>
  </cols>
  <sheetData>
    <row r="7" ht="11.25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84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338" t="s">
        <v>120</v>
      </c>
      <c r="F10" s="338"/>
      <c r="G10" s="338"/>
      <c r="H10" s="119"/>
      <c r="I10" s="120"/>
      <c r="J10" s="120"/>
      <c r="K10" s="120"/>
      <c r="L10" s="120"/>
      <c r="M10" s="120"/>
      <c r="N10" s="120"/>
      <c r="O10" s="120"/>
      <c r="P10" s="120"/>
      <c r="Q10" s="121"/>
      <c r="R10" s="121"/>
      <c r="S10" s="121"/>
      <c r="T10" s="121"/>
      <c r="U10" s="121"/>
      <c r="V10" s="121"/>
      <c r="W10" s="121"/>
      <c r="X10" s="121"/>
    </row>
    <row r="11" spans="3:24" ht="12.75" customHeigh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1"/>
      <c r="R11" s="121"/>
      <c r="S11" s="121"/>
      <c r="T11" s="121"/>
      <c r="U11" s="121"/>
      <c r="V11" s="121"/>
      <c r="W11" s="121"/>
      <c r="X11" s="121"/>
    </row>
    <row r="12" spans="3:24" ht="30" customHeight="1">
      <c r="C12" s="117"/>
      <c r="D12" s="118"/>
      <c r="E12" s="177" t="s">
        <v>86</v>
      </c>
      <c r="F12" s="178" t="s">
        <v>87</v>
      </c>
      <c r="G12" s="179" t="s">
        <v>89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1"/>
      <c r="R12" s="121"/>
      <c r="S12" s="121"/>
      <c r="T12" s="121"/>
      <c r="U12" s="121"/>
      <c r="V12" s="121"/>
      <c r="W12" s="121"/>
      <c r="X12" s="121"/>
    </row>
    <row r="13" spans="3:24" ht="12" customHeight="1">
      <c r="C13" s="117"/>
      <c r="D13" s="118"/>
      <c r="E13" s="180">
        <v>1</v>
      </c>
      <c r="F13" s="181">
        <f>E13+1</f>
        <v>2</v>
      </c>
      <c r="G13" s="182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1"/>
      <c r="R13" s="121"/>
      <c r="S13" s="121"/>
      <c r="T13" s="121"/>
      <c r="U13" s="121"/>
      <c r="V13" s="121"/>
      <c r="W13" s="121"/>
      <c r="X13" s="121"/>
    </row>
    <row r="14" spans="3:8" ht="42" customHeight="1">
      <c r="C14" s="171"/>
      <c r="D14" s="183"/>
      <c r="E14" s="184">
        <v>1</v>
      </c>
      <c r="F14" s="185" t="s">
        <v>121</v>
      </c>
      <c r="G14" s="186">
        <v>0</v>
      </c>
      <c r="H14" s="187"/>
    </row>
    <row r="15" spans="3:8" ht="42" customHeight="1">
      <c r="C15" s="171"/>
      <c r="D15" s="183"/>
      <c r="E15" s="184">
        <v>2</v>
      </c>
      <c r="F15" s="185" t="s">
        <v>122</v>
      </c>
      <c r="G15" s="188">
        <f>SUM(G16:G22)</f>
        <v>81</v>
      </c>
      <c r="H15" s="187"/>
    </row>
    <row r="16" spans="3:8" ht="23.25" customHeight="1">
      <c r="C16" s="171"/>
      <c r="D16" s="183"/>
      <c r="E16" s="184" t="s">
        <v>123</v>
      </c>
      <c r="F16" s="189" t="s">
        <v>124</v>
      </c>
      <c r="G16" s="190">
        <v>63</v>
      </c>
      <c r="H16" s="187"/>
    </row>
    <row r="17" spans="3:8" ht="23.25" customHeight="1">
      <c r="C17" s="171"/>
      <c r="D17" s="183"/>
      <c r="E17" s="184" t="s">
        <v>125</v>
      </c>
      <c r="F17" s="189" t="s">
        <v>126</v>
      </c>
      <c r="G17" s="190"/>
      <c r="H17" s="187"/>
    </row>
    <row r="18" spans="3:8" ht="23.25" customHeight="1">
      <c r="C18" s="171"/>
      <c r="D18" s="183"/>
      <c r="E18" s="184" t="s">
        <v>127</v>
      </c>
      <c r="F18" s="189" t="s">
        <v>128</v>
      </c>
      <c r="G18" s="190"/>
      <c r="H18" s="187"/>
    </row>
    <row r="19" spans="3:8" ht="23.25" customHeight="1">
      <c r="C19" s="171"/>
      <c r="D19" s="183"/>
      <c r="E19" s="184" t="s">
        <v>129</v>
      </c>
      <c r="F19" s="189" t="s">
        <v>130</v>
      </c>
      <c r="G19" s="190"/>
      <c r="H19" s="187"/>
    </row>
    <row r="20" spans="3:8" ht="23.25" customHeight="1">
      <c r="C20" s="171"/>
      <c r="D20" s="183"/>
      <c r="E20" s="184" t="s">
        <v>131</v>
      </c>
      <c r="F20" s="189" t="s">
        <v>132</v>
      </c>
      <c r="G20" s="190"/>
      <c r="H20" s="187"/>
    </row>
    <row r="21" spans="3:8" ht="23.25" customHeight="1">
      <c r="C21" s="171"/>
      <c r="D21" s="183"/>
      <c r="E21" s="184" t="s">
        <v>133</v>
      </c>
      <c r="F21" s="189" t="s">
        <v>134</v>
      </c>
      <c r="G21" s="190">
        <v>9</v>
      </c>
      <c r="H21" s="187"/>
    </row>
    <row r="22" spans="3:8" ht="23.25" customHeight="1">
      <c r="C22" s="171"/>
      <c r="D22" s="183"/>
      <c r="E22" s="184" t="s">
        <v>135</v>
      </c>
      <c r="F22" s="189" t="s">
        <v>136</v>
      </c>
      <c r="G22" s="190">
        <v>9</v>
      </c>
      <c r="H22" s="187"/>
    </row>
    <row r="23" spans="3:8" ht="63" customHeight="1">
      <c r="C23" s="171"/>
      <c r="D23" s="183"/>
      <c r="E23" s="184" t="s">
        <v>113</v>
      </c>
      <c r="F23" s="185" t="s">
        <v>137</v>
      </c>
      <c r="G23" s="188">
        <f>SUM(G24:G30)</f>
        <v>0</v>
      </c>
      <c r="H23" s="187"/>
    </row>
    <row r="24" spans="3:8" ht="21.75" customHeight="1">
      <c r="C24" s="171"/>
      <c r="D24" s="183"/>
      <c r="E24" s="184" t="s">
        <v>138</v>
      </c>
      <c r="F24" s="189" t="s">
        <v>124</v>
      </c>
      <c r="G24" s="190">
        <v>0</v>
      </c>
      <c r="H24" s="187"/>
    </row>
    <row r="25" spans="3:8" ht="21.75" customHeight="1">
      <c r="C25" s="171"/>
      <c r="D25" s="183"/>
      <c r="E25" s="184" t="s">
        <v>139</v>
      </c>
      <c r="F25" s="189" t="s">
        <v>126</v>
      </c>
      <c r="G25" s="190">
        <v>0</v>
      </c>
      <c r="H25" s="187"/>
    </row>
    <row r="26" spans="3:8" ht="21.75" customHeight="1">
      <c r="C26" s="171"/>
      <c r="D26" s="183"/>
      <c r="E26" s="184" t="s">
        <v>140</v>
      </c>
      <c r="F26" s="189" t="s">
        <v>128</v>
      </c>
      <c r="G26" s="190">
        <v>0</v>
      </c>
      <c r="H26" s="187"/>
    </row>
    <row r="27" spans="3:8" ht="21.75" customHeight="1">
      <c r="C27" s="171"/>
      <c r="D27" s="183"/>
      <c r="E27" s="184" t="s">
        <v>141</v>
      </c>
      <c r="F27" s="189" t="s">
        <v>130</v>
      </c>
      <c r="G27" s="190">
        <v>0</v>
      </c>
      <c r="H27" s="187"/>
    </row>
    <row r="28" spans="3:8" ht="21.75" customHeight="1">
      <c r="C28" s="171"/>
      <c r="D28" s="183"/>
      <c r="E28" s="184" t="s">
        <v>142</v>
      </c>
      <c r="F28" s="189" t="s">
        <v>132</v>
      </c>
      <c r="G28" s="190">
        <v>0</v>
      </c>
      <c r="H28" s="187"/>
    </row>
    <row r="29" spans="3:8" ht="21.75" customHeight="1">
      <c r="C29" s="171"/>
      <c r="D29" s="183"/>
      <c r="E29" s="184" t="s">
        <v>143</v>
      </c>
      <c r="F29" s="191" t="s">
        <v>134</v>
      </c>
      <c r="G29" s="192">
        <v>0</v>
      </c>
      <c r="H29" s="187"/>
    </row>
    <row r="30" spans="3:8" ht="21.75" customHeight="1">
      <c r="C30" s="171"/>
      <c r="D30" s="183"/>
      <c r="E30" s="193" t="s">
        <v>144</v>
      </c>
      <c r="F30" s="191" t="s">
        <v>136</v>
      </c>
      <c r="G30" s="192">
        <v>0</v>
      </c>
      <c r="H30" s="187"/>
    </row>
    <row r="31" spans="3:8" ht="49.5" customHeight="1">
      <c r="C31" s="171"/>
      <c r="D31" s="183"/>
      <c r="E31" s="194" t="s">
        <v>115</v>
      </c>
      <c r="F31" s="195" t="s">
        <v>145</v>
      </c>
      <c r="G31" s="196" t="s">
        <v>146</v>
      </c>
      <c r="H31" s="187"/>
    </row>
    <row r="32" spans="3:8" ht="11.25">
      <c r="C32" s="171"/>
      <c r="D32" s="172"/>
      <c r="E32" s="197"/>
      <c r="F32" s="174"/>
      <c r="G32" s="175"/>
      <c r="H32" s="176"/>
    </row>
    <row r="65536" ht="11.25"/>
  </sheetData>
  <sheetProtection password="FA9C" sheet="1" objects="1" formatColumns="0" formatRows="0"/>
  <mergeCells count="1">
    <mergeCell ref="E10:G10"/>
  </mergeCells>
  <dataValidations count="3">
    <dataValidation type="decimal" allowBlank="1" showErrorMessage="1" sqref="G14">
      <formula1>0</formula1>
      <formula2>999999999999</formula2>
    </dataValidation>
    <dataValidation type="whole" allowBlank="1" showErrorMessage="1" sqref="G15:G30">
      <formula1>0</formula1>
      <formula2>999999999999</formula2>
    </dataValidation>
    <dataValidation type="textLength" allowBlank="1" showErrorMessage="1" sqref="G31">
      <formula1>0</formula1>
      <formula2>500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3"/>
  <sheetViews>
    <sheetView zoomScale="75" zoomScaleNormal="75" zoomScalePageLayoutView="0" workbookViewId="0" topLeftCell="C7">
      <selection activeCell="F53" sqref="F53"/>
    </sheetView>
  </sheetViews>
  <sheetFormatPr defaultColWidth="9.00390625" defaultRowHeight="12.75" zeroHeight="1"/>
  <cols>
    <col min="1" max="2" width="0" style="106" hidden="1" customWidth="1"/>
    <col min="3" max="3" width="3.75390625" style="106" customWidth="1"/>
    <col min="4" max="4" width="8.625" style="106" customWidth="1"/>
    <col min="5" max="5" width="6.875" style="106" customWidth="1"/>
    <col min="6" max="6" width="50.75390625" style="106" customWidth="1"/>
    <col min="7" max="7" width="40.75390625" style="106" customWidth="1"/>
    <col min="8" max="8" width="40.875" style="198" customWidth="1"/>
    <col min="9" max="11" width="0" style="106" hidden="1" customWidth="1"/>
    <col min="12" max="12" width="22.75390625" style="106" customWidth="1"/>
    <col min="13" max="16384" width="9.125" style="106" customWidth="1"/>
  </cols>
  <sheetData>
    <row r="7" ht="11.25"/>
    <row r="8" spans="4:12" ht="11.25">
      <c r="D8" s="107"/>
      <c r="E8" s="108"/>
      <c r="F8" s="108"/>
      <c r="G8" s="108"/>
      <c r="H8" s="108"/>
      <c r="I8" s="108"/>
      <c r="J8" s="108"/>
      <c r="K8" s="108"/>
      <c r="L8" s="109"/>
    </row>
    <row r="9" spans="4:32" ht="12.75" customHeight="1">
      <c r="D9" s="110"/>
      <c r="E9" s="111"/>
      <c r="F9" s="112" t="s">
        <v>84</v>
      </c>
      <c r="G9" s="111"/>
      <c r="H9" s="111"/>
      <c r="I9" s="111"/>
      <c r="J9" s="111"/>
      <c r="K9" s="111"/>
      <c r="L9" s="114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</row>
    <row r="10" spans="3:28" ht="30.75" customHeight="1">
      <c r="C10" s="117"/>
      <c r="D10" s="118"/>
      <c r="E10" s="338" t="s">
        <v>147</v>
      </c>
      <c r="F10" s="338"/>
      <c r="G10" s="338"/>
      <c r="H10" s="199"/>
      <c r="I10" s="199"/>
      <c r="J10" s="199"/>
      <c r="K10" s="199"/>
      <c r="L10" s="119"/>
      <c r="M10" s="120"/>
      <c r="N10" s="120"/>
      <c r="O10" s="120"/>
      <c r="P10" s="120"/>
      <c r="Q10" s="120"/>
      <c r="R10" s="120"/>
      <c r="S10" s="120"/>
      <c r="T10" s="120"/>
      <c r="U10" s="121"/>
      <c r="V10" s="121"/>
      <c r="W10" s="121"/>
      <c r="X10" s="121"/>
      <c r="Y10" s="121"/>
      <c r="Z10" s="121"/>
      <c r="AA10" s="121"/>
      <c r="AB10" s="121"/>
    </row>
    <row r="11" spans="3:28" ht="12.75" customHeight="1">
      <c r="C11" s="117"/>
      <c r="D11" s="118"/>
      <c r="E11" s="111"/>
      <c r="F11" s="111"/>
      <c r="G11" s="122"/>
      <c r="H11" s="200"/>
      <c r="I11" s="199"/>
      <c r="J11" s="200"/>
      <c r="K11" s="200"/>
      <c r="L11" s="114"/>
      <c r="M11" s="115"/>
      <c r="N11" s="115"/>
      <c r="O11" s="115"/>
      <c r="P11" s="115"/>
      <c r="Q11" s="115"/>
      <c r="R11" s="115"/>
      <c r="S11" s="115"/>
      <c r="T11" s="115"/>
      <c r="U11" s="121"/>
      <c r="V11" s="121"/>
      <c r="W11" s="121"/>
      <c r="X11" s="121"/>
      <c r="Y11" s="121"/>
      <c r="Z11" s="121"/>
      <c r="AA11" s="121"/>
      <c r="AB11" s="121"/>
    </row>
    <row r="12" spans="3:28" ht="30" customHeight="1">
      <c r="C12" s="117"/>
      <c r="D12" s="118"/>
      <c r="E12" s="201" t="s">
        <v>86</v>
      </c>
      <c r="F12" s="124" t="s">
        <v>87</v>
      </c>
      <c r="G12" s="125" t="s">
        <v>89</v>
      </c>
      <c r="H12" s="126" t="s">
        <v>148</v>
      </c>
      <c r="I12" s="199"/>
      <c r="J12" s="199"/>
      <c r="K12" s="199"/>
      <c r="L12" s="114"/>
      <c r="M12" s="115"/>
      <c r="N12" s="115"/>
      <c r="O12" s="115"/>
      <c r="P12" s="115"/>
      <c r="Q12" s="115"/>
      <c r="R12" s="115"/>
      <c r="S12" s="115"/>
      <c r="T12" s="115"/>
      <c r="U12" s="121"/>
      <c r="V12" s="121"/>
      <c r="W12" s="121"/>
      <c r="X12" s="121"/>
      <c r="Y12" s="121"/>
      <c r="Z12" s="121"/>
      <c r="AA12" s="121"/>
      <c r="AB12" s="121"/>
    </row>
    <row r="13" spans="3:28" ht="12" customHeight="1">
      <c r="C13" s="117"/>
      <c r="D13" s="118"/>
      <c r="E13" s="202">
        <v>1</v>
      </c>
      <c r="F13" s="128">
        <f>E13+1</f>
        <v>2</v>
      </c>
      <c r="G13" s="128">
        <f>F13+1</f>
        <v>3</v>
      </c>
      <c r="H13" s="129">
        <f>G13+1</f>
        <v>4</v>
      </c>
      <c r="I13" s="203"/>
      <c r="J13" s="203"/>
      <c r="K13" s="203"/>
      <c r="L13" s="114"/>
      <c r="M13" s="115"/>
      <c r="N13" s="115"/>
      <c r="O13" s="115"/>
      <c r="P13" s="115"/>
      <c r="Q13" s="115"/>
      <c r="R13" s="115"/>
      <c r="S13" s="115"/>
      <c r="T13" s="115"/>
      <c r="U13" s="121"/>
      <c r="V13" s="121"/>
      <c r="W13" s="121"/>
      <c r="X13" s="121"/>
      <c r="Y13" s="121"/>
      <c r="Z13" s="121"/>
      <c r="AA13" s="121"/>
      <c r="AB13" s="121"/>
    </row>
    <row r="14" spans="3:12" ht="29.25" customHeight="1">
      <c r="C14" s="171"/>
      <c r="D14" s="183"/>
      <c r="E14" s="204">
        <v>1</v>
      </c>
      <c r="F14" s="205" t="s">
        <v>149</v>
      </c>
      <c r="G14" s="206"/>
      <c r="H14" s="207"/>
      <c r="I14" s="208"/>
      <c r="J14" s="209" t="s">
        <v>150</v>
      </c>
      <c r="K14" s="210"/>
      <c r="L14" s="211" t="s">
        <v>151</v>
      </c>
    </row>
    <row r="15" spans="3:12" ht="29.25" customHeight="1">
      <c r="C15" s="171"/>
      <c r="D15" s="183"/>
      <c r="E15" s="193">
        <v>2</v>
      </c>
      <c r="F15" s="212" t="s">
        <v>152</v>
      </c>
      <c r="G15" s="213"/>
      <c r="H15" s="214"/>
      <c r="I15" s="215"/>
      <c r="J15" s="216" t="s">
        <v>153</v>
      </c>
      <c r="K15" s="210"/>
      <c r="L15" s="187"/>
    </row>
    <row r="16" spans="3:12" ht="29.25" customHeight="1">
      <c r="C16" s="171"/>
      <c r="D16" s="183"/>
      <c r="E16" s="193">
        <v>3</v>
      </c>
      <c r="F16" s="217" t="s">
        <v>154</v>
      </c>
      <c r="G16" s="218"/>
      <c r="H16" s="219"/>
      <c r="I16" s="215"/>
      <c r="J16" s="216" t="s">
        <v>153</v>
      </c>
      <c r="K16" s="210"/>
      <c r="L16" s="187"/>
    </row>
    <row r="17" spans="3:12" ht="29.25" customHeight="1">
      <c r="C17" s="171"/>
      <c r="D17" s="183"/>
      <c r="E17" s="193">
        <v>4</v>
      </c>
      <c r="F17" s="217" t="s">
        <v>155</v>
      </c>
      <c r="G17" s="218"/>
      <c r="H17" s="219"/>
      <c r="I17" s="215"/>
      <c r="J17" s="216" t="s">
        <v>153</v>
      </c>
      <c r="K17" s="210"/>
      <c r="L17" s="187"/>
    </row>
    <row r="18" spans="3:12" ht="29.25" customHeight="1">
      <c r="C18" s="171"/>
      <c r="D18" s="183"/>
      <c r="E18" s="193">
        <v>5</v>
      </c>
      <c r="F18" s="212" t="s">
        <v>156</v>
      </c>
      <c r="G18" s="220"/>
      <c r="H18" s="221"/>
      <c r="I18" s="222"/>
      <c r="J18" s="223" t="s">
        <v>153</v>
      </c>
      <c r="K18" s="224"/>
      <c r="L18" s="187"/>
    </row>
    <row r="19" spans="3:12" ht="29.25" customHeight="1">
      <c r="C19" s="171"/>
      <c r="D19" s="183"/>
      <c r="E19" s="193" t="s">
        <v>157</v>
      </c>
      <c r="F19" s="212" t="s">
        <v>158</v>
      </c>
      <c r="G19" s="225"/>
      <c r="H19" s="226"/>
      <c r="I19" s="227"/>
      <c r="J19" s="216" t="s">
        <v>153</v>
      </c>
      <c r="K19" s="210"/>
      <c r="L19" s="187"/>
    </row>
    <row r="20" spans="3:12" ht="29.25" customHeight="1">
      <c r="C20" s="171"/>
      <c r="D20" s="183"/>
      <c r="E20" s="193" t="s">
        <v>159</v>
      </c>
      <c r="F20" s="228" t="s">
        <v>160</v>
      </c>
      <c r="G20" s="229">
        <f aca="true" t="shared" si="0" ref="G20:G29">SUM(J20:K20)</f>
        <v>0</v>
      </c>
      <c r="H20" s="230"/>
      <c r="I20" s="231"/>
      <c r="J20" s="232">
        <f>SUM(J21:J30)</f>
        <v>0</v>
      </c>
      <c r="K20" s="233"/>
      <c r="L20" s="187"/>
    </row>
    <row r="21" spans="3:12" ht="21" customHeight="1">
      <c r="C21" s="171"/>
      <c r="D21" s="183"/>
      <c r="E21" s="193" t="s">
        <v>161</v>
      </c>
      <c r="F21" s="191" t="s">
        <v>162</v>
      </c>
      <c r="G21" s="229">
        <f t="shared" si="0"/>
        <v>0</v>
      </c>
      <c r="H21" s="230"/>
      <c r="I21" s="231"/>
      <c r="J21" s="234"/>
      <c r="K21" s="233"/>
      <c r="L21" s="187"/>
    </row>
    <row r="22" spans="3:12" ht="21" customHeight="1">
      <c r="C22" s="171"/>
      <c r="D22" s="183"/>
      <c r="E22" s="193" t="s">
        <v>163</v>
      </c>
      <c r="F22" s="191" t="s">
        <v>164</v>
      </c>
      <c r="G22" s="229">
        <f t="shared" si="0"/>
        <v>0</v>
      </c>
      <c r="H22" s="230"/>
      <c r="I22" s="231"/>
      <c r="J22" s="234"/>
      <c r="K22" s="233"/>
      <c r="L22" s="187"/>
    </row>
    <row r="23" spans="3:12" ht="21" customHeight="1">
      <c r="C23" s="171"/>
      <c r="D23" s="183"/>
      <c r="E23" s="193" t="s">
        <v>165</v>
      </c>
      <c r="F23" s="191" t="s">
        <v>166</v>
      </c>
      <c r="G23" s="229">
        <f t="shared" si="0"/>
        <v>0</v>
      </c>
      <c r="H23" s="230"/>
      <c r="I23" s="231"/>
      <c r="J23" s="234"/>
      <c r="K23" s="233"/>
      <c r="L23" s="187"/>
    </row>
    <row r="24" spans="3:12" ht="21" customHeight="1">
      <c r="C24" s="171"/>
      <c r="D24" s="183"/>
      <c r="E24" s="193" t="s">
        <v>167</v>
      </c>
      <c r="F24" s="191" t="s">
        <v>168</v>
      </c>
      <c r="G24" s="229">
        <f t="shared" si="0"/>
        <v>0</v>
      </c>
      <c r="H24" s="230"/>
      <c r="I24" s="231"/>
      <c r="J24" s="234"/>
      <c r="K24" s="233"/>
      <c r="L24" s="187"/>
    </row>
    <row r="25" spans="3:12" ht="21" customHeight="1">
      <c r="C25" s="171"/>
      <c r="D25" s="183"/>
      <c r="E25" s="193" t="s">
        <v>169</v>
      </c>
      <c r="F25" s="191" t="s">
        <v>170</v>
      </c>
      <c r="G25" s="229">
        <f t="shared" si="0"/>
        <v>0</v>
      </c>
      <c r="H25" s="230"/>
      <c r="I25" s="231"/>
      <c r="J25" s="234"/>
      <c r="K25" s="233"/>
      <c r="L25" s="187"/>
    </row>
    <row r="26" spans="3:12" ht="21" customHeight="1">
      <c r="C26" s="171"/>
      <c r="D26" s="183"/>
      <c r="E26" s="193" t="s">
        <v>171</v>
      </c>
      <c r="F26" s="191" t="s">
        <v>172</v>
      </c>
      <c r="G26" s="229">
        <f t="shared" si="0"/>
        <v>0</v>
      </c>
      <c r="H26" s="230"/>
      <c r="I26" s="231"/>
      <c r="J26" s="234"/>
      <c r="K26" s="233"/>
      <c r="L26" s="187"/>
    </row>
    <row r="27" spans="3:12" ht="21" customHeight="1">
      <c r="C27" s="171"/>
      <c r="D27" s="183"/>
      <c r="E27" s="193" t="s">
        <v>173</v>
      </c>
      <c r="F27" s="191" t="s">
        <v>174</v>
      </c>
      <c r="G27" s="229">
        <f t="shared" si="0"/>
        <v>0</v>
      </c>
      <c r="H27" s="230"/>
      <c r="I27" s="231"/>
      <c r="J27" s="234"/>
      <c r="K27" s="233"/>
      <c r="L27" s="187"/>
    </row>
    <row r="28" spans="3:15" ht="21" customHeight="1">
      <c r="C28" s="171"/>
      <c r="D28" s="183"/>
      <c r="E28" s="193" t="s">
        <v>175</v>
      </c>
      <c r="F28" s="191" t="s">
        <v>176</v>
      </c>
      <c r="G28" s="229">
        <f t="shared" si="0"/>
        <v>0</v>
      </c>
      <c r="H28" s="230"/>
      <c r="I28" s="231"/>
      <c r="J28" s="234"/>
      <c r="K28" s="233"/>
      <c r="L28" s="187"/>
      <c r="M28" s="130"/>
      <c r="N28" s="130"/>
      <c r="O28" s="130"/>
    </row>
    <row r="29" spans="3:15" ht="21" customHeight="1">
      <c r="C29" s="171"/>
      <c r="D29" s="183"/>
      <c r="E29" s="235" t="s">
        <v>177</v>
      </c>
      <c r="F29" s="236"/>
      <c r="G29" s="237">
        <f t="shared" si="0"/>
        <v>0</v>
      </c>
      <c r="H29" s="238"/>
      <c r="I29" s="231"/>
      <c r="J29" s="234"/>
      <c r="K29" s="233"/>
      <c r="L29" s="187"/>
      <c r="M29" s="130"/>
      <c r="N29" s="239"/>
      <c r="O29" s="239"/>
    </row>
    <row r="30" spans="3:15" ht="15" customHeight="1">
      <c r="C30" s="171"/>
      <c r="D30" s="183"/>
      <c r="E30" s="240"/>
      <c r="F30" s="241" t="s">
        <v>178</v>
      </c>
      <c r="G30" s="242"/>
      <c r="H30" s="243"/>
      <c r="I30" s="244"/>
      <c r="J30" s="245"/>
      <c r="K30" s="244"/>
      <c r="L30" s="187"/>
      <c r="M30" s="130"/>
      <c r="N30" s="239"/>
      <c r="O30" s="239"/>
    </row>
    <row r="31" spans="3:15" ht="29.25" customHeight="1">
      <c r="C31" s="171"/>
      <c r="D31" s="183"/>
      <c r="E31" s="246" t="s">
        <v>179</v>
      </c>
      <c r="F31" s="247" t="s">
        <v>180</v>
      </c>
      <c r="G31" s="248">
        <f aca="true" t="shared" si="1" ref="G31:G38">SUM(J31:K31)</f>
        <v>0</v>
      </c>
      <c r="H31" s="249"/>
      <c r="I31" s="231"/>
      <c r="J31" s="234"/>
      <c r="K31" s="233"/>
      <c r="L31" s="187"/>
      <c r="M31" s="130"/>
      <c r="N31" s="130"/>
      <c r="O31" s="130"/>
    </row>
    <row r="32" spans="3:15" ht="29.25" customHeight="1">
      <c r="C32" s="171"/>
      <c r="D32" s="183"/>
      <c r="E32" s="250" t="s">
        <v>181</v>
      </c>
      <c r="F32" s="251" t="s">
        <v>182</v>
      </c>
      <c r="G32" s="229">
        <f t="shared" si="1"/>
        <v>0</v>
      </c>
      <c r="H32" s="230"/>
      <c r="I32" s="252"/>
      <c r="J32" s="234"/>
      <c r="K32" s="233"/>
      <c r="L32" s="187"/>
      <c r="M32" s="130"/>
      <c r="N32" s="130"/>
      <c r="O32" s="130"/>
    </row>
    <row r="33" spans="3:15" ht="29.25" customHeight="1">
      <c r="C33" s="171"/>
      <c r="D33" s="183"/>
      <c r="E33" s="246" t="s">
        <v>183</v>
      </c>
      <c r="F33" s="251" t="s">
        <v>184</v>
      </c>
      <c r="G33" s="229">
        <f t="shared" si="1"/>
        <v>0</v>
      </c>
      <c r="H33" s="230"/>
      <c r="I33" s="252"/>
      <c r="J33" s="234"/>
      <c r="K33" s="233"/>
      <c r="L33" s="187"/>
      <c r="M33" s="130"/>
      <c r="N33" s="130"/>
      <c r="O33" s="130"/>
    </row>
    <row r="34" spans="3:15" ht="29.25" customHeight="1">
      <c r="C34" s="171"/>
      <c r="D34" s="183"/>
      <c r="E34" s="250" t="s">
        <v>185</v>
      </c>
      <c r="F34" s="251" t="s">
        <v>186</v>
      </c>
      <c r="G34" s="229">
        <f t="shared" si="1"/>
        <v>0</v>
      </c>
      <c r="H34" s="230"/>
      <c r="I34" s="252"/>
      <c r="J34" s="234"/>
      <c r="K34" s="233"/>
      <c r="L34" s="187"/>
      <c r="M34" s="130"/>
      <c r="N34" s="130"/>
      <c r="O34" s="130"/>
    </row>
    <row r="35" spans="3:15" ht="29.25" customHeight="1">
      <c r="C35" s="171"/>
      <c r="D35" s="183"/>
      <c r="E35" s="246" t="s">
        <v>187</v>
      </c>
      <c r="F35" s="251" t="s">
        <v>188</v>
      </c>
      <c r="G35" s="229">
        <f t="shared" si="1"/>
        <v>0</v>
      </c>
      <c r="H35" s="230"/>
      <c r="I35" s="252"/>
      <c r="J35" s="234"/>
      <c r="K35" s="233"/>
      <c r="L35" s="187"/>
      <c r="M35" s="130"/>
      <c r="N35" s="130"/>
      <c r="O35" s="130"/>
    </row>
    <row r="36" spans="3:12" ht="29.25" customHeight="1">
      <c r="C36" s="171"/>
      <c r="D36" s="183"/>
      <c r="E36" s="250" t="s">
        <v>189</v>
      </c>
      <c r="F36" s="251" t="s">
        <v>190</v>
      </c>
      <c r="G36" s="229">
        <f t="shared" si="1"/>
        <v>0</v>
      </c>
      <c r="H36" s="230"/>
      <c r="I36" s="252"/>
      <c r="J36" s="234"/>
      <c r="K36" s="233"/>
      <c r="L36" s="187"/>
    </row>
    <row r="37" spans="3:12" ht="29.25" customHeight="1">
      <c r="C37" s="171"/>
      <c r="D37" s="183"/>
      <c r="E37" s="246" t="s">
        <v>191</v>
      </c>
      <c r="F37" s="251" t="s">
        <v>192</v>
      </c>
      <c r="G37" s="229">
        <f t="shared" si="1"/>
        <v>0</v>
      </c>
      <c r="H37" s="230"/>
      <c r="I37" s="252"/>
      <c r="J37" s="234"/>
      <c r="K37" s="233"/>
      <c r="L37" s="187"/>
    </row>
    <row r="38" spans="3:12" ht="29.25" customHeight="1">
      <c r="C38" s="171"/>
      <c r="D38" s="183"/>
      <c r="E38" s="250" t="s">
        <v>193</v>
      </c>
      <c r="F38" s="251" t="s">
        <v>194</v>
      </c>
      <c r="G38" s="229">
        <f t="shared" si="1"/>
        <v>0</v>
      </c>
      <c r="H38" s="230"/>
      <c r="I38" s="252"/>
      <c r="J38" s="234"/>
      <c r="K38" s="233"/>
      <c r="L38" s="187"/>
    </row>
    <row r="39" spans="3:12" ht="29.25" customHeight="1">
      <c r="C39" s="171"/>
      <c r="D39" s="183"/>
      <c r="E39" s="246" t="s">
        <v>195</v>
      </c>
      <c r="F39" s="253" t="s">
        <v>196</v>
      </c>
      <c r="G39" s="229">
        <f>G40+G42+G43+G47+G48</f>
        <v>0</v>
      </c>
      <c r="H39" s="230"/>
      <c r="I39" s="252"/>
      <c r="J39" s="254">
        <f>J40+J42+J43+J47+J48</f>
        <v>0</v>
      </c>
      <c r="K39" s="233"/>
      <c r="L39" s="187"/>
    </row>
    <row r="40" spans="3:12" ht="29.25" customHeight="1">
      <c r="C40" s="171"/>
      <c r="D40" s="183"/>
      <c r="E40" s="255" t="s">
        <v>197</v>
      </c>
      <c r="F40" s="256" t="s">
        <v>198</v>
      </c>
      <c r="G40" s="229">
        <f>SUM(J40:K40)</f>
        <v>0</v>
      </c>
      <c r="H40" s="230"/>
      <c r="I40" s="252"/>
      <c r="J40" s="234"/>
      <c r="K40" s="233"/>
      <c r="L40" s="187"/>
    </row>
    <row r="41" spans="3:12" ht="29.25" customHeight="1">
      <c r="C41" s="171"/>
      <c r="D41" s="183"/>
      <c r="E41" s="255" t="s">
        <v>199</v>
      </c>
      <c r="F41" s="256" t="s">
        <v>200</v>
      </c>
      <c r="G41" s="229">
        <f>SUM(J41:K41)</f>
        <v>0</v>
      </c>
      <c r="H41" s="230"/>
      <c r="I41" s="252"/>
      <c r="J41" s="234"/>
      <c r="K41" s="233"/>
      <c r="L41" s="187"/>
    </row>
    <row r="42" spans="3:12" ht="29.25" customHeight="1">
      <c r="C42" s="171"/>
      <c r="D42" s="183"/>
      <c r="E42" s="255" t="s">
        <v>201</v>
      </c>
      <c r="F42" s="256" t="s">
        <v>202</v>
      </c>
      <c r="G42" s="229">
        <f>SUM(J42:K42)</f>
        <v>0</v>
      </c>
      <c r="H42" s="230"/>
      <c r="I42" s="252"/>
      <c r="J42" s="234"/>
      <c r="K42" s="233"/>
      <c r="L42" s="187"/>
    </row>
    <row r="43" spans="3:12" ht="29.25" customHeight="1">
      <c r="C43" s="171"/>
      <c r="D43" s="183"/>
      <c r="E43" s="255" t="s">
        <v>203</v>
      </c>
      <c r="F43" s="253" t="s">
        <v>204</v>
      </c>
      <c r="G43" s="229">
        <f>SUM(G44:G46)</f>
        <v>0</v>
      </c>
      <c r="H43" s="230"/>
      <c r="I43" s="252"/>
      <c r="J43" s="254">
        <f>SUM(J44:J46)</f>
        <v>0</v>
      </c>
      <c r="K43" s="233"/>
      <c r="L43" s="187"/>
    </row>
    <row r="44" spans="3:12" ht="29.25" customHeight="1">
      <c r="C44" s="171"/>
      <c r="D44" s="183"/>
      <c r="E44" s="255" t="s">
        <v>205</v>
      </c>
      <c r="F44" s="256" t="s">
        <v>206</v>
      </c>
      <c r="G44" s="229">
        <f aca="true" t="shared" si="2" ref="G44:G52">SUM(J44:K44)</f>
        <v>0</v>
      </c>
      <c r="H44" s="230"/>
      <c r="I44" s="252"/>
      <c r="J44" s="234"/>
      <c r="K44" s="233"/>
      <c r="L44" s="187"/>
    </row>
    <row r="45" spans="3:12" ht="29.25" customHeight="1">
      <c r="C45" s="171"/>
      <c r="D45" s="183"/>
      <c r="E45" s="255" t="s">
        <v>207</v>
      </c>
      <c r="F45" s="256" t="s">
        <v>208</v>
      </c>
      <c r="G45" s="229">
        <f t="shared" si="2"/>
        <v>0</v>
      </c>
      <c r="H45" s="230"/>
      <c r="I45" s="252"/>
      <c r="J45" s="234"/>
      <c r="K45" s="233"/>
      <c r="L45" s="187"/>
    </row>
    <row r="46" spans="3:12" ht="29.25" customHeight="1">
      <c r="C46" s="171"/>
      <c r="D46" s="183"/>
      <c r="E46" s="255" t="s">
        <v>209</v>
      </c>
      <c r="F46" s="256" t="s">
        <v>210</v>
      </c>
      <c r="G46" s="229">
        <f t="shared" si="2"/>
        <v>0</v>
      </c>
      <c r="H46" s="230"/>
      <c r="I46" s="252"/>
      <c r="J46" s="234"/>
      <c r="K46" s="233"/>
      <c r="L46" s="187"/>
    </row>
    <row r="47" spans="3:12" ht="29.25" customHeight="1">
      <c r="C47" s="171"/>
      <c r="D47" s="183"/>
      <c r="E47" s="255" t="s">
        <v>211</v>
      </c>
      <c r="F47" s="251" t="s">
        <v>212</v>
      </c>
      <c r="G47" s="229">
        <f t="shared" si="2"/>
        <v>0</v>
      </c>
      <c r="H47" s="230"/>
      <c r="I47" s="252"/>
      <c r="J47" s="234"/>
      <c r="K47" s="233"/>
      <c r="L47" s="187"/>
    </row>
    <row r="48" spans="3:12" ht="29.25" customHeight="1">
      <c r="C48" s="171"/>
      <c r="D48" s="183"/>
      <c r="E48" s="255" t="s">
        <v>213</v>
      </c>
      <c r="F48" s="251" t="s">
        <v>214</v>
      </c>
      <c r="G48" s="229">
        <f t="shared" si="2"/>
        <v>0</v>
      </c>
      <c r="H48" s="230"/>
      <c r="I48" s="252"/>
      <c r="J48" s="234"/>
      <c r="K48" s="233"/>
      <c r="L48" s="187"/>
    </row>
    <row r="49" spans="3:12" ht="29.25" customHeight="1">
      <c r="C49" s="171"/>
      <c r="D49" s="183"/>
      <c r="E49" s="255" t="s">
        <v>215</v>
      </c>
      <c r="F49" s="251" t="s">
        <v>216</v>
      </c>
      <c r="G49" s="229">
        <f t="shared" si="2"/>
        <v>0</v>
      </c>
      <c r="H49" s="230"/>
      <c r="I49" s="252"/>
      <c r="J49" s="234"/>
      <c r="K49" s="233"/>
      <c r="L49" s="187"/>
    </row>
    <row r="50" spans="3:12" ht="29.25" customHeight="1">
      <c r="C50" s="171"/>
      <c r="D50" s="183"/>
      <c r="E50" s="255" t="s">
        <v>217</v>
      </c>
      <c r="F50" s="251" t="s">
        <v>218</v>
      </c>
      <c r="G50" s="229">
        <f t="shared" si="2"/>
        <v>0</v>
      </c>
      <c r="H50" s="230"/>
      <c r="I50" s="252"/>
      <c r="J50" s="234"/>
      <c r="K50" s="233"/>
      <c r="L50" s="187"/>
    </row>
    <row r="51" spans="3:12" ht="29.25" customHeight="1">
      <c r="C51" s="171"/>
      <c r="D51" s="183"/>
      <c r="E51" s="255" t="s">
        <v>219</v>
      </c>
      <c r="F51" s="251" t="s">
        <v>220</v>
      </c>
      <c r="G51" s="229">
        <f t="shared" si="2"/>
        <v>0</v>
      </c>
      <c r="H51" s="230"/>
      <c r="I51" s="252"/>
      <c r="J51" s="234"/>
      <c r="K51" s="233"/>
      <c r="L51" s="187"/>
    </row>
    <row r="52" spans="3:12" ht="29.25" customHeight="1">
      <c r="C52" s="171"/>
      <c r="D52" s="183"/>
      <c r="E52" s="257" t="s">
        <v>221</v>
      </c>
      <c r="F52" s="258" t="s">
        <v>222</v>
      </c>
      <c r="G52" s="259">
        <f t="shared" si="2"/>
        <v>0</v>
      </c>
      <c r="H52" s="260"/>
      <c r="I52" s="252"/>
      <c r="J52" s="261"/>
      <c r="K52" s="233"/>
      <c r="L52" s="187"/>
    </row>
    <row r="53" spans="3:12" ht="11.25">
      <c r="C53" s="171"/>
      <c r="D53" s="172"/>
      <c r="E53" s="197"/>
      <c r="F53" s="174"/>
      <c r="G53" s="175"/>
      <c r="H53" s="175"/>
      <c r="I53" s="175"/>
      <c r="J53" s="262" t="s">
        <v>223</v>
      </c>
      <c r="K53" s="175"/>
      <c r="L53" s="176"/>
    </row>
    <row r="65536" ht="11.25"/>
  </sheetData>
  <sheetProtection password="FA9C" sheet="1" formatColumns="0" formatRows="0"/>
  <mergeCells count="1">
    <mergeCell ref="E10:G10"/>
  </mergeCells>
  <dataValidations count="4">
    <dataValidation type="decimal" allowBlank="1" showErrorMessage="1" sqref="K20:K29">
      <formula1>0</formula1>
      <formula2>999999999999</formula2>
    </dataValidation>
    <dataValidation type="list" allowBlank="1" showErrorMessage="1" sqref="G19:I19">
      <formula1>"да,нет"</formula1>
      <formula2>0</formula2>
    </dataValidation>
    <dataValidation type="decimal" allowBlank="1" showErrorMessage="1" sqref="G18 I18 G20:I29 J21:J52 H30:J30 G3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'Список листов'!A1" display="Список листов"/>
    <hyperlink ref="L14" location="'ВО инвестиции'!A1" display="Добавить мероприятие"/>
    <hyperlink ref="F30" location="'ВО инвестиции'!A1" display="Добавить показатель эффективности"/>
    <hyperlink ref="J53" location="'ВО инвестиции'!A1" display="Удалить мероприятие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0"/>
  <sheetViews>
    <sheetView tabSelected="1" zoomScalePageLayoutView="0" workbookViewId="0" topLeftCell="C7">
      <selection activeCell="G43" sqref="G43"/>
    </sheetView>
  </sheetViews>
  <sheetFormatPr defaultColWidth="9.00390625" defaultRowHeight="12.75" zeroHeight="1"/>
  <cols>
    <col min="1" max="2" width="0" style="106" hidden="1" customWidth="1"/>
    <col min="3" max="4" width="3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8" width="3.75390625" style="106" customWidth="1"/>
    <col min="9" max="16384" width="9.125" style="106" customWidth="1"/>
  </cols>
  <sheetData>
    <row r="7" ht="11.25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84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338" t="s">
        <v>224</v>
      </c>
      <c r="F10" s="338"/>
      <c r="G10" s="338"/>
      <c r="H10" s="119"/>
      <c r="I10" s="120"/>
      <c r="J10" s="120"/>
      <c r="K10" s="120"/>
      <c r="L10" s="120"/>
      <c r="M10" s="120"/>
      <c r="N10" s="120"/>
      <c r="O10" s="120"/>
      <c r="P10" s="120"/>
      <c r="Q10" s="121"/>
      <c r="R10" s="121"/>
      <c r="S10" s="121"/>
      <c r="T10" s="121"/>
      <c r="U10" s="121"/>
      <c r="V10" s="121"/>
      <c r="W10" s="121"/>
      <c r="X10" s="121"/>
    </row>
    <row r="11" spans="3:24" ht="12.75" customHeigh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1"/>
      <c r="R11" s="121"/>
      <c r="S11" s="121"/>
      <c r="T11" s="121"/>
      <c r="U11" s="121"/>
      <c r="V11" s="121"/>
      <c r="W11" s="121"/>
      <c r="X11" s="121"/>
    </row>
    <row r="12" spans="3:24" ht="30" customHeight="1">
      <c r="C12" s="117"/>
      <c r="D12" s="118"/>
      <c r="E12" s="177" t="s">
        <v>86</v>
      </c>
      <c r="F12" s="178" t="s">
        <v>87</v>
      </c>
      <c r="G12" s="179" t="s">
        <v>89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1"/>
      <c r="R12" s="121"/>
      <c r="S12" s="121"/>
      <c r="T12" s="121"/>
      <c r="U12" s="121"/>
      <c r="V12" s="121"/>
      <c r="W12" s="121"/>
      <c r="X12" s="121"/>
    </row>
    <row r="13" spans="3:24" ht="12" customHeight="1">
      <c r="C13" s="117"/>
      <c r="D13" s="118"/>
      <c r="E13" s="180">
        <v>1</v>
      </c>
      <c r="F13" s="181">
        <f>E13+1</f>
        <v>2</v>
      </c>
      <c r="G13" s="182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1"/>
      <c r="R13" s="121"/>
      <c r="S13" s="121"/>
      <c r="T13" s="121"/>
      <c r="U13" s="121"/>
      <c r="V13" s="121"/>
      <c r="W13" s="121"/>
      <c r="X13" s="121"/>
    </row>
    <row r="14" spans="3:24" ht="30" customHeight="1">
      <c r="C14" s="117"/>
      <c r="D14" s="118"/>
      <c r="E14" s="263">
        <v>1</v>
      </c>
      <c r="F14" s="185" t="s">
        <v>225</v>
      </c>
      <c r="G14" s="190">
        <v>0</v>
      </c>
      <c r="H14" s="114"/>
      <c r="I14" s="115"/>
      <c r="J14" s="115"/>
      <c r="K14" s="115"/>
      <c r="L14" s="115"/>
      <c r="M14" s="115"/>
      <c r="N14" s="115"/>
      <c r="O14" s="115"/>
      <c r="P14" s="115"/>
      <c r="Q14" s="121"/>
      <c r="R14" s="121"/>
      <c r="S14" s="121"/>
      <c r="T14" s="121"/>
      <c r="U14" s="121"/>
      <c r="V14" s="121"/>
      <c r="W14" s="121"/>
      <c r="X14" s="121"/>
    </row>
    <row r="15" spans="3:8" ht="29.25" customHeight="1">
      <c r="C15" s="171"/>
      <c r="D15" s="183"/>
      <c r="E15" s="264">
        <v>2</v>
      </c>
      <c r="F15" s="185" t="s">
        <v>226</v>
      </c>
      <c r="G15" s="190">
        <v>0</v>
      </c>
      <c r="H15" s="187"/>
    </row>
    <row r="16" spans="3:8" ht="29.25" customHeight="1">
      <c r="C16" s="171"/>
      <c r="D16" s="183"/>
      <c r="E16" s="98">
        <v>3</v>
      </c>
      <c r="F16" s="228" t="s">
        <v>227</v>
      </c>
      <c r="G16" s="192">
        <v>0</v>
      </c>
      <c r="H16" s="187"/>
    </row>
    <row r="17" spans="3:8" ht="36" customHeight="1">
      <c r="C17" s="171"/>
      <c r="D17" s="183"/>
      <c r="E17" s="98">
        <v>4</v>
      </c>
      <c r="F17" s="228" t="s">
        <v>228</v>
      </c>
      <c r="G17" s="192">
        <v>0</v>
      </c>
      <c r="H17" s="187"/>
    </row>
    <row r="18" spans="3:8" ht="29.25" customHeight="1">
      <c r="C18" s="171"/>
      <c r="D18" s="183"/>
      <c r="E18" s="265">
        <v>5</v>
      </c>
      <c r="F18" s="266" t="s">
        <v>229</v>
      </c>
      <c r="G18" s="238">
        <v>0</v>
      </c>
      <c r="H18" s="187"/>
    </row>
    <row r="19" spans="3:8" ht="29.25" customHeight="1">
      <c r="C19" s="171"/>
      <c r="D19" s="183"/>
      <c r="E19" s="267">
        <v>6</v>
      </c>
      <c r="F19" s="268" t="s">
        <v>230</v>
      </c>
      <c r="G19" s="269">
        <v>0</v>
      </c>
      <c r="H19" s="187"/>
    </row>
    <row r="20" spans="3:8" ht="11.25">
      <c r="C20" s="171"/>
      <c r="D20" s="172"/>
      <c r="E20" s="197"/>
      <c r="F20" s="174"/>
      <c r="G20" s="175"/>
      <c r="H20" s="176"/>
    </row>
    <row r="65536" ht="11.25"/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PageLayoutView="0" workbookViewId="0" topLeftCell="C19">
      <selection activeCell="H16" sqref="H16"/>
    </sheetView>
  </sheetViews>
  <sheetFormatPr defaultColWidth="9.00390625" defaultRowHeight="11.25" customHeight="1" zeroHeight="1"/>
  <cols>
    <col min="1" max="2" width="0" style="106" hidden="1" customWidth="1"/>
    <col min="3" max="4" width="3.75390625" style="106" customWidth="1"/>
    <col min="5" max="5" width="6.875" style="106" customWidth="1"/>
    <col min="6" max="6" width="60.75390625" style="106" customWidth="1"/>
    <col min="7" max="7" width="16.875" style="106" customWidth="1"/>
    <col min="8" max="8" width="40.75390625" style="106" customWidth="1"/>
    <col min="9" max="9" width="3.75390625" style="106" customWidth="1"/>
    <col min="10" max="16384" width="9.125" style="106" customWidth="1"/>
  </cols>
  <sheetData>
    <row r="7" ht="11.25"/>
    <row r="8" spans="4:9" ht="11.25">
      <c r="D8" s="107"/>
      <c r="E8" s="108"/>
      <c r="F8" s="108"/>
      <c r="G8" s="108"/>
      <c r="H8" s="108"/>
      <c r="I8" s="109"/>
    </row>
    <row r="9" spans="4:29" ht="12.75" customHeight="1">
      <c r="D9" s="110"/>
      <c r="E9" s="111"/>
      <c r="F9" s="112" t="s">
        <v>84</v>
      </c>
      <c r="G9" s="113"/>
      <c r="H9" s="111"/>
      <c r="I9" s="114"/>
      <c r="J9" s="115"/>
      <c r="K9" s="115"/>
      <c r="L9" s="115"/>
      <c r="M9" s="115"/>
      <c r="N9" s="115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</row>
    <row r="10" spans="3:25" ht="30.75" customHeight="1">
      <c r="C10" s="117"/>
      <c r="D10" s="118"/>
      <c r="E10" s="338" t="s">
        <v>231</v>
      </c>
      <c r="F10" s="338"/>
      <c r="G10" s="338"/>
      <c r="H10" s="338"/>
      <c r="I10" s="119"/>
      <c r="J10" s="120"/>
      <c r="K10" s="120"/>
      <c r="L10" s="120"/>
      <c r="M10" s="120"/>
      <c r="N10" s="120"/>
      <c r="O10" s="120"/>
      <c r="P10" s="120"/>
      <c r="Q10" s="120"/>
      <c r="R10" s="121"/>
      <c r="S10" s="121"/>
      <c r="T10" s="121"/>
      <c r="U10" s="121"/>
      <c r="V10" s="121"/>
      <c r="W10" s="121"/>
      <c r="X10" s="121"/>
      <c r="Y10" s="121"/>
    </row>
    <row r="11" spans="3:25" ht="12.75" customHeight="1">
      <c r="C11" s="117"/>
      <c r="D11" s="118"/>
      <c r="E11" s="111"/>
      <c r="F11" s="111"/>
      <c r="G11" s="111"/>
      <c r="H11" s="111"/>
      <c r="I11" s="114"/>
      <c r="J11" s="115"/>
      <c r="K11" s="115"/>
      <c r="L11" s="115"/>
      <c r="M11" s="115"/>
      <c r="N11" s="115"/>
      <c r="O11" s="115"/>
      <c r="P11" s="115"/>
      <c r="Q11" s="115"/>
      <c r="R11" s="121"/>
      <c r="S11" s="121"/>
      <c r="T11" s="121"/>
      <c r="U11" s="121"/>
      <c r="V11" s="121"/>
      <c r="W11" s="121"/>
      <c r="X11" s="121"/>
      <c r="Y11" s="121"/>
    </row>
    <row r="12" spans="3:25" ht="30" customHeight="1">
      <c r="C12" s="117"/>
      <c r="D12" s="118"/>
      <c r="E12" s="177" t="s">
        <v>86</v>
      </c>
      <c r="F12" s="270" t="s">
        <v>87</v>
      </c>
      <c r="G12" s="270" t="s">
        <v>88</v>
      </c>
      <c r="H12" s="179" t="s">
        <v>89</v>
      </c>
      <c r="I12" s="114"/>
      <c r="J12" s="115"/>
      <c r="K12" s="115"/>
      <c r="L12" s="115"/>
      <c r="M12" s="115"/>
      <c r="N12" s="115"/>
      <c r="O12" s="115"/>
      <c r="P12" s="115"/>
      <c r="Q12" s="115"/>
      <c r="R12" s="121"/>
      <c r="S12" s="121"/>
      <c r="T12" s="121"/>
      <c r="U12" s="121"/>
      <c r="V12" s="121"/>
      <c r="W12" s="121"/>
      <c r="X12" s="121"/>
      <c r="Y12" s="121"/>
    </row>
    <row r="13" spans="3:25" ht="12" customHeight="1">
      <c r="C13" s="117"/>
      <c r="D13" s="118"/>
      <c r="E13" s="202">
        <v>1</v>
      </c>
      <c r="F13" s="271">
        <f>E13+1</f>
        <v>2</v>
      </c>
      <c r="G13" s="128">
        <f>F13+1</f>
        <v>3</v>
      </c>
      <c r="H13" s="129">
        <f>G13+1</f>
        <v>4</v>
      </c>
      <c r="I13" s="114"/>
      <c r="J13" s="115"/>
      <c r="K13" s="115"/>
      <c r="L13" s="115"/>
      <c r="M13" s="115"/>
      <c r="N13" s="115"/>
      <c r="O13" s="115"/>
      <c r="P13" s="115"/>
      <c r="Q13" s="115"/>
      <c r="R13" s="121"/>
      <c r="S13" s="121"/>
      <c r="T13" s="121"/>
      <c r="U13" s="121"/>
      <c r="V13" s="121"/>
      <c r="W13" s="121"/>
      <c r="X13" s="121"/>
      <c r="Y13" s="121"/>
    </row>
    <row r="14" spans="3:9" ht="33" customHeight="1">
      <c r="C14" s="171"/>
      <c r="D14" s="183"/>
      <c r="E14" s="204" t="s">
        <v>95</v>
      </c>
      <c r="F14" s="272" t="s">
        <v>232</v>
      </c>
      <c r="G14" s="273" t="s">
        <v>233</v>
      </c>
      <c r="H14" s="274" t="s">
        <v>31</v>
      </c>
      <c r="I14" s="275"/>
    </row>
    <row r="15" spans="3:9" ht="33" customHeight="1">
      <c r="C15" s="171"/>
      <c r="D15" s="183"/>
      <c r="E15" s="193" t="s">
        <v>108</v>
      </c>
      <c r="F15" s="276" t="s">
        <v>234</v>
      </c>
      <c r="G15" s="277" t="s">
        <v>235</v>
      </c>
      <c r="H15" s="249">
        <v>2851.844</v>
      </c>
      <c r="I15" s="187"/>
    </row>
    <row r="16" spans="3:9" ht="33" customHeight="1">
      <c r="C16" s="171"/>
      <c r="D16" s="183"/>
      <c r="E16" s="193" t="s">
        <v>113</v>
      </c>
      <c r="F16" s="276" t="s">
        <v>236</v>
      </c>
      <c r="G16" s="277" t="s">
        <v>235</v>
      </c>
      <c r="H16" s="230">
        <f>H17+H18+H21+H31+H32+H33+H34+H35+H38+H41+H47</f>
        <v>4865.6804649999995</v>
      </c>
      <c r="I16" s="187"/>
    </row>
    <row r="17" spans="3:9" ht="36.75" customHeight="1">
      <c r="C17" s="171"/>
      <c r="D17" s="183"/>
      <c r="E17" s="193" t="s">
        <v>138</v>
      </c>
      <c r="F17" s="278" t="s">
        <v>237</v>
      </c>
      <c r="G17" s="277" t="s">
        <v>235</v>
      </c>
      <c r="H17" s="230">
        <v>0</v>
      </c>
      <c r="I17" s="187"/>
    </row>
    <row r="18" spans="3:9" ht="36.75" customHeight="1">
      <c r="C18" s="171"/>
      <c r="D18" s="183"/>
      <c r="E18" s="184" t="s">
        <v>139</v>
      </c>
      <c r="F18" s="278" t="s">
        <v>238</v>
      </c>
      <c r="G18" s="277" t="s">
        <v>235</v>
      </c>
      <c r="H18" s="249">
        <f>H20*H19</f>
        <v>309.081465</v>
      </c>
      <c r="I18" s="187"/>
    </row>
    <row r="19" spans="3:9" ht="15" customHeight="1">
      <c r="C19" s="171"/>
      <c r="D19" s="183"/>
      <c r="E19" s="184" t="s">
        <v>239</v>
      </c>
      <c r="F19" s="279" t="s">
        <v>240</v>
      </c>
      <c r="G19" s="277" t="s">
        <v>241</v>
      </c>
      <c r="H19" s="249">
        <v>2.695</v>
      </c>
      <c r="I19" s="187"/>
    </row>
    <row r="20" spans="3:9" ht="15" customHeight="1">
      <c r="C20" s="171"/>
      <c r="D20" s="183"/>
      <c r="E20" s="184" t="s">
        <v>242</v>
      </c>
      <c r="F20" s="279" t="s">
        <v>243</v>
      </c>
      <c r="G20" s="277" t="s">
        <v>244</v>
      </c>
      <c r="H20" s="249">
        <v>114.687</v>
      </c>
      <c r="I20" s="187"/>
    </row>
    <row r="21" spans="3:9" ht="15" customHeight="1">
      <c r="C21" s="171"/>
      <c r="D21" s="183"/>
      <c r="E21" s="184" t="s">
        <v>140</v>
      </c>
      <c r="F21" s="278" t="s">
        <v>245</v>
      </c>
      <c r="G21" s="277" t="s">
        <v>235</v>
      </c>
      <c r="H21" s="249">
        <v>32.805</v>
      </c>
      <c r="I21" s="187"/>
    </row>
    <row r="22" spans="3:9" ht="15" customHeight="1">
      <c r="C22" s="171"/>
      <c r="D22" s="183"/>
      <c r="E22" s="184" t="s">
        <v>246</v>
      </c>
      <c r="F22" s="279" t="s">
        <v>247</v>
      </c>
      <c r="G22" s="277" t="s">
        <v>248</v>
      </c>
      <c r="H22" s="280">
        <f>SUM(H23:H30)</f>
        <v>0.05</v>
      </c>
      <c r="I22" s="187"/>
    </row>
    <row r="23" spans="3:9" ht="15" customHeight="1">
      <c r="C23" s="171"/>
      <c r="D23" s="183"/>
      <c r="E23" s="184" t="s">
        <v>249</v>
      </c>
      <c r="F23" s="281" t="s">
        <v>250</v>
      </c>
      <c r="G23" s="277" t="s">
        <v>248</v>
      </c>
      <c r="H23" s="249">
        <v>0.05</v>
      </c>
      <c r="I23" s="187"/>
    </row>
    <row r="24" spans="3:9" ht="15" customHeight="1">
      <c r="C24" s="171"/>
      <c r="D24" s="183"/>
      <c r="E24" s="184" t="s">
        <v>251</v>
      </c>
      <c r="F24" s="281" t="s">
        <v>252</v>
      </c>
      <c r="G24" s="277" t="s">
        <v>248</v>
      </c>
      <c r="H24" s="249"/>
      <c r="I24" s="187"/>
    </row>
    <row r="25" spans="3:9" ht="15" customHeight="1">
      <c r="C25" s="171"/>
      <c r="D25" s="183"/>
      <c r="E25" s="184" t="s">
        <v>253</v>
      </c>
      <c r="F25" s="281" t="s">
        <v>254</v>
      </c>
      <c r="G25" s="277" t="s">
        <v>248</v>
      </c>
      <c r="H25" s="249"/>
      <c r="I25" s="187"/>
    </row>
    <row r="26" spans="3:9" ht="15" customHeight="1">
      <c r="C26" s="171"/>
      <c r="D26" s="183"/>
      <c r="E26" s="184" t="s">
        <v>255</v>
      </c>
      <c r="F26" s="281" t="s">
        <v>256</v>
      </c>
      <c r="G26" s="277" t="s">
        <v>248</v>
      </c>
      <c r="H26" s="249"/>
      <c r="I26" s="187"/>
    </row>
    <row r="27" spans="3:9" ht="15" customHeight="1">
      <c r="C27" s="171"/>
      <c r="D27" s="183"/>
      <c r="E27" s="184" t="s">
        <v>257</v>
      </c>
      <c r="F27" s="281" t="s">
        <v>258</v>
      </c>
      <c r="G27" s="277" t="s">
        <v>248</v>
      </c>
      <c r="H27" s="249"/>
      <c r="I27" s="187"/>
    </row>
    <row r="28" spans="3:9" ht="15" customHeight="1">
      <c r="C28" s="171"/>
      <c r="D28" s="183"/>
      <c r="E28" s="184" t="s">
        <v>259</v>
      </c>
      <c r="F28" s="281" t="s">
        <v>260</v>
      </c>
      <c r="G28" s="277" t="s">
        <v>248</v>
      </c>
      <c r="H28" s="249"/>
      <c r="I28" s="187"/>
    </row>
    <row r="29" spans="3:9" ht="15" customHeight="1">
      <c r="C29" s="171"/>
      <c r="D29" s="183"/>
      <c r="E29" s="184" t="s">
        <v>261</v>
      </c>
      <c r="F29" s="281" t="s">
        <v>262</v>
      </c>
      <c r="G29" s="277" t="s">
        <v>248</v>
      </c>
      <c r="H29" s="249"/>
      <c r="I29" s="187"/>
    </row>
    <row r="30" spans="3:9" ht="15" customHeight="1">
      <c r="C30" s="171"/>
      <c r="D30" s="183"/>
      <c r="E30" s="184" t="s">
        <v>263</v>
      </c>
      <c r="F30" s="281" t="s">
        <v>264</v>
      </c>
      <c r="G30" s="277" t="s">
        <v>248</v>
      </c>
      <c r="H30" s="249"/>
      <c r="I30" s="187"/>
    </row>
    <row r="31" spans="3:9" ht="24" customHeight="1">
      <c r="C31" s="171"/>
      <c r="D31" s="183"/>
      <c r="E31" s="184" t="s">
        <v>141</v>
      </c>
      <c r="F31" s="278" t="s">
        <v>265</v>
      </c>
      <c r="G31" s="277" t="s">
        <v>235</v>
      </c>
      <c r="H31" s="249">
        <v>2764.035</v>
      </c>
      <c r="I31" s="187"/>
    </row>
    <row r="32" spans="3:9" ht="24" customHeight="1">
      <c r="C32" s="171"/>
      <c r="D32" s="183"/>
      <c r="E32" s="184" t="s">
        <v>142</v>
      </c>
      <c r="F32" s="278" t="s">
        <v>266</v>
      </c>
      <c r="G32" s="277" t="s">
        <v>235</v>
      </c>
      <c r="H32" s="249">
        <v>794.747</v>
      </c>
      <c r="I32" s="187"/>
    </row>
    <row r="33" spans="3:9" ht="24" customHeight="1">
      <c r="C33" s="171"/>
      <c r="D33" s="183"/>
      <c r="E33" s="184" t="s">
        <v>143</v>
      </c>
      <c r="F33" s="278" t="s">
        <v>267</v>
      </c>
      <c r="G33" s="277" t="s">
        <v>235</v>
      </c>
      <c r="H33" s="249">
        <v>355.293</v>
      </c>
      <c r="I33" s="187"/>
    </row>
    <row r="34" spans="3:9" ht="24" customHeight="1">
      <c r="C34" s="171"/>
      <c r="D34" s="183"/>
      <c r="E34" s="184" t="s">
        <v>144</v>
      </c>
      <c r="F34" s="278" t="s">
        <v>268</v>
      </c>
      <c r="G34" s="277" t="s">
        <v>235</v>
      </c>
      <c r="H34" s="249">
        <v>0</v>
      </c>
      <c r="I34" s="187"/>
    </row>
    <row r="35" spans="3:9" ht="24" customHeight="1">
      <c r="C35" s="171"/>
      <c r="D35" s="183"/>
      <c r="E35" s="184" t="s">
        <v>269</v>
      </c>
      <c r="F35" s="278" t="s">
        <v>270</v>
      </c>
      <c r="G35" s="277" t="s">
        <v>235</v>
      </c>
      <c r="H35" s="249">
        <v>287.536</v>
      </c>
      <c r="I35" s="187"/>
    </row>
    <row r="36" spans="3:9" ht="24" customHeight="1">
      <c r="C36" s="171"/>
      <c r="D36" s="183"/>
      <c r="E36" s="184" t="s">
        <v>271</v>
      </c>
      <c r="F36" s="278" t="s">
        <v>265</v>
      </c>
      <c r="G36" s="277" t="s">
        <v>235</v>
      </c>
      <c r="H36" s="249"/>
      <c r="I36" s="187"/>
    </row>
    <row r="37" spans="3:9" ht="24" customHeight="1">
      <c r="C37" s="171"/>
      <c r="D37" s="183"/>
      <c r="E37" s="184" t="s">
        <v>272</v>
      </c>
      <c r="F37" s="278" t="s">
        <v>273</v>
      </c>
      <c r="G37" s="277" t="s">
        <v>235</v>
      </c>
      <c r="H37" s="249"/>
      <c r="I37" s="187"/>
    </row>
    <row r="38" spans="3:9" ht="24" customHeight="1">
      <c r="C38" s="171"/>
      <c r="D38" s="183"/>
      <c r="E38" s="184" t="s">
        <v>274</v>
      </c>
      <c r="F38" s="278" t="s">
        <v>275</v>
      </c>
      <c r="G38" s="277" t="s">
        <v>235</v>
      </c>
      <c r="H38" s="249">
        <f>42.077+280.106</f>
        <v>322.183</v>
      </c>
      <c r="I38" s="187"/>
    </row>
    <row r="39" spans="3:9" ht="24" customHeight="1">
      <c r="C39" s="171"/>
      <c r="D39" s="183"/>
      <c r="E39" s="184" t="s">
        <v>276</v>
      </c>
      <c r="F39" s="278" t="s">
        <v>265</v>
      </c>
      <c r="G39" s="277" t="s">
        <v>235</v>
      </c>
      <c r="H39" s="249">
        <v>0</v>
      </c>
      <c r="I39" s="187"/>
    </row>
    <row r="40" spans="3:9" ht="24" customHeight="1">
      <c r="C40" s="171"/>
      <c r="D40" s="183"/>
      <c r="E40" s="184" t="s">
        <v>277</v>
      </c>
      <c r="F40" s="278" t="s">
        <v>273</v>
      </c>
      <c r="G40" s="277" t="s">
        <v>235</v>
      </c>
      <c r="H40" s="249">
        <v>0</v>
      </c>
      <c r="I40" s="187"/>
    </row>
    <row r="41" spans="3:9" ht="24" customHeight="1">
      <c r="C41" s="171"/>
      <c r="D41" s="183"/>
      <c r="E41" s="184" t="s">
        <v>278</v>
      </c>
      <c r="F41" s="278" t="s">
        <v>279</v>
      </c>
      <c r="G41" s="277" t="s">
        <v>235</v>
      </c>
      <c r="H41" s="249">
        <v>0</v>
      </c>
      <c r="I41" s="187"/>
    </row>
    <row r="42" spans="3:9" ht="25.5" customHeight="1">
      <c r="C42" s="171"/>
      <c r="D42" s="183"/>
      <c r="E42" s="193" t="s">
        <v>280</v>
      </c>
      <c r="F42" s="278" t="s">
        <v>281</v>
      </c>
      <c r="G42" s="277" t="s">
        <v>235</v>
      </c>
      <c r="H42" s="230">
        <v>0</v>
      </c>
      <c r="I42" s="187"/>
    </row>
    <row r="43" spans="3:9" ht="25.5" customHeight="1">
      <c r="C43" s="171"/>
      <c r="D43" s="183"/>
      <c r="E43" s="193" t="s">
        <v>282</v>
      </c>
      <c r="F43" s="278" t="s">
        <v>283</v>
      </c>
      <c r="G43" s="277" t="s">
        <v>235</v>
      </c>
      <c r="H43" s="230">
        <v>0</v>
      </c>
      <c r="I43" s="187"/>
    </row>
    <row r="44" spans="3:9" ht="25.5" customHeight="1">
      <c r="C44" s="171"/>
      <c r="D44" s="183"/>
      <c r="E44" s="193" t="s">
        <v>284</v>
      </c>
      <c r="F44" s="278" t="s">
        <v>285</v>
      </c>
      <c r="G44" s="277" t="s">
        <v>235</v>
      </c>
      <c r="H44" s="230"/>
      <c r="I44" s="187"/>
    </row>
    <row r="45" spans="3:9" ht="25.5" customHeight="1">
      <c r="C45" s="171"/>
      <c r="D45" s="183"/>
      <c r="E45" s="193" t="s">
        <v>286</v>
      </c>
      <c r="F45" s="278" t="s">
        <v>287</v>
      </c>
      <c r="G45" s="277" t="s">
        <v>288</v>
      </c>
      <c r="H45" s="192">
        <v>11</v>
      </c>
      <c r="I45" s="187"/>
    </row>
    <row r="46" spans="3:9" ht="25.5" customHeight="1">
      <c r="C46" s="171"/>
      <c r="D46" s="183"/>
      <c r="E46" s="193" t="s">
        <v>289</v>
      </c>
      <c r="F46" s="278" t="s">
        <v>290</v>
      </c>
      <c r="G46" s="277" t="s">
        <v>235</v>
      </c>
      <c r="H46" s="230"/>
      <c r="I46" s="187"/>
    </row>
    <row r="47" spans="3:9" ht="39" customHeight="1">
      <c r="C47" s="171"/>
      <c r="D47" s="183"/>
      <c r="E47" s="193" t="s">
        <v>291</v>
      </c>
      <c r="F47" s="278" t="s">
        <v>292</v>
      </c>
      <c r="G47" s="277" t="s">
        <v>235</v>
      </c>
      <c r="H47" s="230">
        <v>0</v>
      </c>
      <c r="I47" s="187"/>
    </row>
    <row r="48" spans="3:9" ht="27" customHeight="1">
      <c r="C48" s="171"/>
      <c r="D48" s="183"/>
      <c r="E48" s="193" t="s">
        <v>115</v>
      </c>
      <c r="F48" s="276" t="s">
        <v>293</v>
      </c>
      <c r="G48" s="277" t="s">
        <v>235</v>
      </c>
      <c r="H48" s="230">
        <v>0</v>
      </c>
      <c r="I48" s="187"/>
    </row>
    <row r="49" spans="3:9" ht="66.75" customHeight="1">
      <c r="C49" s="171"/>
      <c r="D49" s="183"/>
      <c r="E49" s="193" t="s">
        <v>118</v>
      </c>
      <c r="F49" s="276" t="s">
        <v>294</v>
      </c>
      <c r="G49" s="277" t="s">
        <v>235</v>
      </c>
      <c r="H49" s="230">
        <v>0</v>
      </c>
      <c r="I49" s="187"/>
    </row>
    <row r="50" spans="3:9" ht="27" customHeight="1">
      <c r="C50" s="171"/>
      <c r="D50" s="183"/>
      <c r="E50" s="193" t="s">
        <v>157</v>
      </c>
      <c r="F50" s="276" t="s">
        <v>295</v>
      </c>
      <c r="G50" s="277" t="s">
        <v>235</v>
      </c>
      <c r="H50" s="230">
        <v>0</v>
      </c>
      <c r="I50" s="187"/>
    </row>
    <row r="51" spans="3:9" ht="27" customHeight="1">
      <c r="C51" s="171"/>
      <c r="D51" s="183"/>
      <c r="E51" s="193" t="s">
        <v>159</v>
      </c>
      <c r="F51" s="276" t="s">
        <v>296</v>
      </c>
      <c r="G51" s="277" t="s">
        <v>297</v>
      </c>
      <c r="H51" s="230">
        <v>55.122</v>
      </c>
      <c r="I51" s="187"/>
    </row>
    <row r="52" spans="3:9" ht="27" customHeight="1">
      <c r="C52" s="171"/>
      <c r="D52" s="183"/>
      <c r="E52" s="193" t="s">
        <v>179</v>
      </c>
      <c r="F52" s="276" t="s">
        <v>298</v>
      </c>
      <c r="G52" s="277" t="s">
        <v>297</v>
      </c>
      <c r="H52" s="230">
        <v>0</v>
      </c>
      <c r="I52" s="187"/>
    </row>
    <row r="53" spans="3:9" ht="27" customHeight="1">
      <c r="C53" s="171"/>
      <c r="D53" s="183"/>
      <c r="E53" s="193" t="s">
        <v>181</v>
      </c>
      <c r="F53" s="276" t="s">
        <v>299</v>
      </c>
      <c r="G53" s="277" t="s">
        <v>297</v>
      </c>
      <c r="H53" s="230">
        <v>76.271</v>
      </c>
      <c r="I53" s="187"/>
    </row>
    <row r="54" spans="3:9" ht="27" customHeight="1">
      <c r="C54" s="171"/>
      <c r="D54" s="183"/>
      <c r="E54" s="193" t="s">
        <v>183</v>
      </c>
      <c r="F54" s="282" t="s">
        <v>300</v>
      </c>
      <c r="G54" s="277" t="s">
        <v>301</v>
      </c>
      <c r="H54" s="230">
        <v>3.338</v>
      </c>
      <c r="I54" s="187"/>
    </row>
    <row r="55" spans="3:9" ht="27" customHeight="1">
      <c r="C55" s="171"/>
      <c r="D55" s="183"/>
      <c r="E55" s="193" t="s">
        <v>185</v>
      </c>
      <c r="F55" s="282" t="s">
        <v>302</v>
      </c>
      <c r="G55" s="277" t="s">
        <v>301</v>
      </c>
      <c r="H55" s="230">
        <v>0</v>
      </c>
      <c r="I55" s="187"/>
    </row>
    <row r="56" spans="3:9" ht="27" customHeight="1">
      <c r="C56" s="171"/>
      <c r="D56" s="183"/>
      <c r="E56" s="193" t="s">
        <v>187</v>
      </c>
      <c r="F56" s="282" t="s">
        <v>303</v>
      </c>
      <c r="G56" s="277" t="s">
        <v>304</v>
      </c>
      <c r="H56" s="192">
        <v>0</v>
      </c>
      <c r="I56" s="187"/>
    </row>
    <row r="57" spans="3:9" ht="27" customHeight="1">
      <c r="C57" s="171"/>
      <c r="D57" s="183"/>
      <c r="E57" s="193" t="s">
        <v>189</v>
      </c>
      <c r="F57" s="282" t="s">
        <v>305</v>
      </c>
      <c r="G57" s="277" t="s">
        <v>304</v>
      </c>
      <c r="H57" s="192">
        <v>1</v>
      </c>
      <c r="I57" s="187"/>
    </row>
    <row r="58" spans="3:9" ht="27" customHeight="1">
      <c r="C58" s="171"/>
      <c r="D58" s="183"/>
      <c r="E58" s="235" t="s">
        <v>191</v>
      </c>
      <c r="F58" s="283" t="s">
        <v>306</v>
      </c>
      <c r="G58" s="284" t="s">
        <v>288</v>
      </c>
      <c r="H58" s="285">
        <v>11</v>
      </c>
      <c r="I58" s="187"/>
    </row>
    <row r="59" spans="3:9" ht="69" customHeight="1">
      <c r="C59" s="171"/>
      <c r="D59" s="183"/>
      <c r="E59" s="286" t="s">
        <v>193</v>
      </c>
      <c r="F59" s="287" t="s">
        <v>145</v>
      </c>
      <c r="G59" s="288"/>
      <c r="H59" s="289"/>
      <c r="I59" s="187"/>
    </row>
    <row r="60" spans="4:9" ht="11.25">
      <c r="D60" s="290"/>
      <c r="E60" s="175"/>
      <c r="F60" s="175"/>
      <c r="G60" s="175"/>
      <c r="H60" s="175"/>
      <c r="I60" s="176"/>
    </row>
    <row r="65536" ht="11.25"/>
  </sheetData>
  <sheetProtection password="FA9C" sheet="1" objects="1" formatColumns="0" formatRows="0"/>
  <mergeCells count="1">
    <mergeCell ref="E10:H10"/>
  </mergeCells>
  <dataValidations count="3">
    <dataValidation type="list" allowBlank="1" showErrorMessage="1" sqref="H14">
      <formula1>kind_of_activity</formula1>
      <formula2>0</formula2>
    </dataValidation>
    <dataValidation type="decimal" allowBlank="1" showErrorMessage="1" sqref="H15:H58">
      <formula1>-999999999</formula1>
      <formula2>999999999999</formula2>
    </dataValidation>
    <dataValidation type="textLength" operator="lessThanOrEqual" allowBlank="1" showErrorMessage="1" sqref="H59">
      <formula1>300</formula1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291" customWidth="1"/>
    <col min="2" max="2" width="50.75390625" style="291" customWidth="1"/>
    <col min="3" max="3" width="15.75390625" style="292" customWidth="1"/>
    <col min="4" max="16384" width="9.125" style="291" customWidth="1"/>
  </cols>
  <sheetData>
    <row r="1" spans="1:3" ht="15" customHeight="1">
      <c r="A1" s="293" t="s">
        <v>77</v>
      </c>
      <c r="B1" s="293" t="s">
        <v>307</v>
      </c>
      <c r="C1" s="293" t="s">
        <v>308</v>
      </c>
    </row>
    <row r="2" ht="12.75">
      <c r="A2" s="294"/>
    </row>
  </sheetData>
  <sheetProtection password="FA9C" sheet="1" objects="1" scenarios="1" formatColumns="0" formatRows="0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Александр Васильевич Курбан</cp:lastModifiedBy>
  <cp:lastPrinted>2011-02-01T01:34:42Z</cp:lastPrinted>
  <dcterms:created xsi:type="dcterms:W3CDTF">2007-06-09T08:43:05Z</dcterms:created>
  <dcterms:modified xsi:type="dcterms:W3CDTF">2013-06-10T01:48:36Z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2.3</vt:lpwstr>
  </property>
  <property fmtid="{D5CDD505-2E9C-101B-9397-08002B2CF9AE}" pid="3" name="EditTemplate">
    <vt:bool>true</vt:bool>
  </property>
  <property fmtid="{D5CDD505-2E9C-101B-9397-08002B2CF9AE}" pid="4" name="Status">
    <vt:i4>2</vt:i4>
  </property>
  <property fmtid="{D5CDD505-2E9C-101B-9397-08002B2CF9AE}" pid="5" name="Version">
    <vt:lpwstr>JKH.OPEN.INFO.VO2</vt:lpwstr>
  </property>
</Properties>
</file>