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9" activeTab="0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'ф.1'!#REF!</definedName>
    <definedName name="sub_11011" localSheetId="2">'ф.2_1'!#REF!</definedName>
    <definedName name="sub_11011" localSheetId="3">'ф.2_2'!#REF!</definedName>
    <definedName name="sub_11011" localSheetId="4">'ф.3_а'!#REF!</definedName>
    <definedName name="sub_11011" localSheetId="5">'ф.3_б'!#REF!</definedName>
    <definedName name="sub_11011" localSheetId="6">'ф.3_в'!$A$15</definedName>
    <definedName name="sub_11011" localSheetId="7">'ф.3_г'!#REF!</definedName>
    <definedName name="sub_1110" localSheetId="1">'ф.1'!#REF!</definedName>
    <definedName name="sub_1110" localSheetId="2">'ф.2_1'!#REF!</definedName>
    <definedName name="sub_1110" localSheetId="3">'ф.2_2'!#REF!</definedName>
    <definedName name="sub_1110" localSheetId="4">'ф.3_а'!#REF!</definedName>
    <definedName name="sub_1110" localSheetId="5">'ф.3_б'!#REF!</definedName>
    <definedName name="sub_1110" localSheetId="6">'ф.3_в'!$A$18</definedName>
    <definedName name="sub_1110" localSheetId="7">'ф.3_г'!#REF!</definedName>
    <definedName name="sub_1120" localSheetId="1">'ф.1'!#REF!</definedName>
    <definedName name="sub_1120" localSheetId="2">'ф.2_1'!#REF!</definedName>
    <definedName name="sub_1120" localSheetId="3">'ф.2_2'!#REF!</definedName>
    <definedName name="sub_1120" localSheetId="4">'ф.3_а'!#REF!</definedName>
    <definedName name="sub_1120" localSheetId="5">'ф.3_б'!$A$23</definedName>
    <definedName name="sub_1120" localSheetId="6">'ф.3_в'!$A$33</definedName>
    <definedName name="sub_1120" localSheetId="7">'ф.3_г'!#REF!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'ф.3_б'!$A$47</definedName>
    <definedName name="sub_31111" localSheetId="6">'ф.3_в'!$A$40</definedName>
    <definedName name="sub_320011" localSheetId="2">'ф.2_1'!#REF!</definedName>
    <definedName name="sub_320011" localSheetId="3">'ф.2_2'!#REF!</definedName>
    <definedName name="sub_320011" localSheetId="4">'ф.3_а'!$A$17</definedName>
    <definedName name="sub_320011" localSheetId="5">'ф.3_б'!$A$16</definedName>
    <definedName name="sub_320011" localSheetId="6">'ф.3_в'!$A$19</definedName>
    <definedName name="sub_320011" localSheetId="7">'ф.3_г'!#REF!</definedName>
    <definedName name="sub_3201" localSheetId="2">'ф.2_1'!#REF!</definedName>
    <definedName name="sub_3201" localSheetId="3">'ф.2_2'!#REF!</definedName>
    <definedName name="sub_3201" localSheetId="4">'ф.3_а'!$A$15</definedName>
    <definedName name="sub_3201" localSheetId="5">'ф.3_б'!$A$14</definedName>
    <definedName name="sub_3201" localSheetId="6">'ф.3_в'!$A$14</definedName>
    <definedName name="sub_3201" localSheetId="7">'ф.3_г'!$A$14</definedName>
    <definedName name="sub_320110" localSheetId="2">'ф.2_1'!#REF!</definedName>
    <definedName name="sub_320110" localSheetId="3">'ф.2_2'!#REF!</definedName>
    <definedName name="sub_320110" localSheetId="4">'ф.3_а'!$A$18</definedName>
    <definedName name="sub_320110" localSheetId="5">'ф.3_б'!#REF!</definedName>
    <definedName name="sub_320110" localSheetId="6">'ф.3_в'!$A$20</definedName>
    <definedName name="sub_320110" localSheetId="7">'ф.3_г'!#REF!</definedName>
    <definedName name="sub_32012" localSheetId="2">'ф.2_1'!#REF!</definedName>
    <definedName name="sub_32012" localSheetId="3">'ф.2_2'!#REF!</definedName>
    <definedName name="sub_32012" localSheetId="4">'ф.3_а'!$A$20</definedName>
    <definedName name="sub_32012" localSheetId="5">'ф.3_б'!$A$18</definedName>
    <definedName name="sub_32012" localSheetId="6">'ф.3_в'!$A$24</definedName>
    <definedName name="sub_32012" localSheetId="7">'ф.3_г'!#REF!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'ф.2_2'!#REF!</definedName>
    <definedName name="sub_32121" localSheetId="4">'ф.3_а'!$A$21</definedName>
    <definedName name="sub_32121" localSheetId="5">'ф.3_б'!$A$20</definedName>
    <definedName name="sub_32121" localSheetId="6">'ф.3_в'!$A$25</definedName>
    <definedName name="sub_32121" localSheetId="7">'ф.3_г'!#REF!</definedName>
    <definedName name="sub_32122" localSheetId="2">'ф.2_1'!#REF!</definedName>
    <definedName name="sub_32122" localSheetId="3">'ф.2_2'!#REF!</definedName>
    <definedName name="sub_32122" localSheetId="4">'ф.3_а'!$A$22</definedName>
    <definedName name="sub_32122" localSheetId="5">'ф.3_б'!$A$21</definedName>
    <definedName name="sub_32122" localSheetId="6">'ф.3_в'!$A$26</definedName>
    <definedName name="sub_32122" localSheetId="7">'ф.3_г'!#REF!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'ф.2_2'!#REF!</definedName>
    <definedName name="sub_3213" localSheetId="4">'ф.3_а'!#REF!</definedName>
    <definedName name="sub_3213" localSheetId="5">'ф.3_б'!#REF!</definedName>
    <definedName name="sub_3213" localSheetId="6">'ф.3_в'!$A$22</definedName>
    <definedName name="sub_3213" localSheetId="7">'ф.3_г'!#REF!</definedName>
    <definedName name="sub_32202" localSheetId="3">'ф.2_2'!#REF!</definedName>
    <definedName name="sub_32202" localSheetId="4">'ф.3_а'!$A$18</definedName>
    <definedName name="sub_32202" localSheetId="5">'ф.3_б'!#REF!</definedName>
    <definedName name="sub_32202" localSheetId="6">'ф.3_в'!$A$20</definedName>
    <definedName name="sub_32202" localSheetId="7">'ф.3_г'!#REF!</definedName>
    <definedName name="sub_3221" localSheetId="3">'ф.2_2'!#REF!</definedName>
    <definedName name="sub_3221" localSheetId="4">'ф.3_а'!$A$17</definedName>
    <definedName name="sub_3221" localSheetId="5">'ф.3_б'!$A$16</definedName>
    <definedName name="sub_3221" localSheetId="6">'ф.3_в'!$A$19</definedName>
    <definedName name="sub_3221" localSheetId="7">'ф.3_г'!#REF!</definedName>
    <definedName name="sub_3222" localSheetId="5">'ф.3_б'!$A$48</definedName>
    <definedName name="sub_32222" localSheetId="6">'ф.3_в'!$A$41</definedName>
    <definedName name="sub_3223" localSheetId="3">'ф.2_2'!#REF!</definedName>
    <definedName name="sub_3223" localSheetId="4">'ф.3_а'!#REF!</definedName>
    <definedName name="sub_3223" localSheetId="5">'ф.3_б'!#REF!</definedName>
    <definedName name="sub_3223" localSheetId="6">'ф.3_в'!$A$21</definedName>
    <definedName name="sub_3223" localSheetId="7">'ф.3_г'!#REF!</definedName>
    <definedName name="sub_3224" localSheetId="3">'ф.2_2'!#REF!</definedName>
    <definedName name="sub_3224" localSheetId="4">'ф.3_а'!#REF!</definedName>
    <definedName name="sub_3224" localSheetId="5">'ф.3_б'!#REF!</definedName>
    <definedName name="sub_3224" localSheetId="6">'ф.3_в'!$A$22</definedName>
    <definedName name="sub_3224" localSheetId="7">'ф.3_г'!#REF!</definedName>
    <definedName name="sub_3225" localSheetId="3">'ф.2_2'!#REF!</definedName>
    <definedName name="sub_3225" localSheetId="4">'ф.3_а'!$A$19</definedName>
    <definedName name="sub_3225" localSheetId="5">'ф.3_б'!$A$17</definedName>
    <definedName name="sub_3225" localSheetId="6">'ф.3_в'!$A$23</definedName>
    <definedName name="sub_3225" localSheetId="7">'ф.3_г'!#REF!</definedName>
    <definedName name="sub_3226" localSheetId="3">'ф.2_2'!#REF!</definedName>
    <definedName name="sub_3226" localSheetId="4">'ф.3_а'!$A$20</definedName>
    <definedName name="sub_3226" localSheetId="5">'ф.3_б'!$A$18</definedName>
    <definedName name="sub_3226" localSheetId="6">'ф.3_в'!$A$24</definedName>
    <definedName name="sub_3226" localSheetId="7">'ф.3_г'!#REF!</definedName>
    <definedName name="sub_33033" localSheetId="4">'ф.3_а'!$A$36</definedName>
    <definedName name="sub_331111" localSheetId="4">'ф.3_а'!$A$34</definedName>
    <definedName name="sub_332222" localSheetId="4">'ф.3_а'!$A$35</definedName>
    <definedName name="sub_3333" localSheetId="5">'ф.3_б'!$A$49</definedName>
    <definedName name="sub_33333" localSheetId="6">'ф.3_в'!$A$42</definedName>
    <definedName name="sub_34111" localSheetId="7">'ф.3_г'!$A$34</definedName>
    <definedName name="sub_34222" localSheetId="7">'ф.3_г'!$A$35</definedName>
    <definedName name="sub_34333" localSheetId="7">'ф.3_г'!$A$36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'ф.1'!#REF!</definedName>
    <definedName name="_xlnm.Print_Area" localSheetId="2">'ф.2_1'!$A$2:$D$90</definedName>
    <definedName name="_xlnm.Print_Area" localSheetId="3">'ф.2_2'!$A$2:$L$3</definedName>
    <definedName name="_xlnm.Print_Area" localSheetId="4">'ф.3_а'!$A$2:$B$29</definedName>
    <definedName name="_xlnm.Print_Area" localSheetId="5">'ф.3_б'!$A$2:$H$37</definedName>
    <definedName name="_xlnm.Print_Area" localSheetId="6">'ф.3_в'!$A$2:$K$32</definedName>
    <definedName name="_xlnm.Print_Area" localSheetId="7">'ф.3_г'!$A$2:$K$14</definedName>
  </definedNames>
  <calcPr fullCalcOnLoad="1"/>
</workbook>
</file>

<file path=xl/sharedStrings.xml><?xml version="1.0" encoding="utf-8"?>
<sst xmlns="http://schemas.openxmlformats.org/spreadsheetml/2006/main" count="628" uniqueCount="211">
  <si>
    <t>N п/п</t>
  </si>
  <si>
    <t>Форма раскрытия информации</t>
  </si>
  <si>
    <t>N п/п</t>
  </si>
  <si>
    <t>Единица измерения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</si>
  <si>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</si>
  <si>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</si>
  <si>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</si>
  <si>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</si>
  <si>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</si>
  <si>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</si>
  <si>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</si>
  <si>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</si>
  <si>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</si>
  <si>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</si>
  <si>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</si>
  <si>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</si>
  <si>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</si>
  <si>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</si>
  <si>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</si>
  <si>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</si>
  <si>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</si>
  <si>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</si>
  <si>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</si>
  <si>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</si>
  <si>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</si>
  <si>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</si>
  <si>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</si>
  <si>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</si>
  <si>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</si>
  <si>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</si>
  <si>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</si>
  <si>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</si>
  <si>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</si>
  <si>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</si>
  <si>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</si>
  <si>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</si>
  <si>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</si>
  <si>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</si>
  <si>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</si>
  <si>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</si>
  <si>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</si>
  <si>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</si>
  <si>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</si>
  <si>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</si>
  <si>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 и прочие расходы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</si>
  <si>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</si>
  <si>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</si>
  <si>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</si>
  <si>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</si>
  <si>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</si>
  <si>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</si>
  <si>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</si>
  <si>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</si>
  <si>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</si>
  <si>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</si>
  <si>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</si>
  <si>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</si>
  <si>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</si>
  <si>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</si>
  <si>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</si>
  <si>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</si>
  <si>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</si>
  <si>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</si>
  <si>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</si>
  <si>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</si>
  <si>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</si>
  <si>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</si>
  <si>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</si>
  <si>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</si>
  <si>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</si>
  <si>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</si>
  <si>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</si>
  <si>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</si>
  <si>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</si>
  <si>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</si>
  <si>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</si>
  <si>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</si>
  <si>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</si>
  <si>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</si>
  <si>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</si>
  <si>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</si>
  <si>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</si>
  <si>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</si>
  <si>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</si>
  <si>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</si>
  <si>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</si>
  <si>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</si>
  <si>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</si>
  <si>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</si>
  <si>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С начала реализации проекта нарастающим итогом, %</t>
  </si>
  <si>
    <t>Сбор за взлет-посадку</t>
  </si>
  <si>
    <t>на территории Российской Федерации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</si>
  <si>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</si>
  <si>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</si>
  <si>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</si>
  <si>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</si>
  <si>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</si>
  <si>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</si>
  <si>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</si>
  <si>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</si>
  <si>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</si>
  <si>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</si>
  <si>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</si>
  <si>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Обслуживание пассажиров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</si>
  <si>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2.Приказ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
</t>
  </si>
  <si>
    <t>ф.1. Форма раскрытия информации о ценах (тарифах, сборах) на регулируемые работы (услуги) в аэропортах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</si>
  <si>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</si>
  <si>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</si>
  <si>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</si>
  <si>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</si>
  <si>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</si>
  <si>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</si>
  <si>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</si>
  <si>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Поставка оборудования</t>
  </si>
  <si>
    <t>Прочая авиационная деятельность</t>
  </si>
  <si>
    <t>Реконструкция и новое строительство, тыс.руб.</t>
  </si>
  <si>
    <t>Стратегическое развитие аэропорта</t>
  </si>
  <si>
    <t>Всего расходы</t>
  </si>
  <si>
    <t>Строительство и реконструкция</t>
  </si>
  <si>
    <t>Реконструкция и новое строителтство,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</si>
  <si>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</si>
  <si>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</si>
  <si>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</si>
  <si>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</si>
  <si>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</si>
  <si>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</si>
  <si>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</si>
  <si>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</si>
  <si>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r>
      <t>Отклонение фактических показателей от плановых_</t>
    </r>
    <r>
      <rPr>
        <sz val="12"/>
        <color indexed="10"/>
        <rFont val="Arial"/>
        <family val="2"/>
      </rPr>
      <t xml:space="preserve">эффект кризиса /пандемии </t>
    </r>
  </si>
  <si>
    <t>Сумма запланированных инвестиций в рамках реализации инвестиционной программы СЕМ *</t>
  </si>
  <si>
    <t xml:space="preserve">предоставляемые АО "Международный аэропорт Владивостлк" </t>
  </si>
  <si>
    <t>об основных показателях финансово-хозяйственной деятельности СЕМ в сфере выполнения (оказания) регулируемых работ (услуг) в аэропорту Владивосток</t>
  </si>
  <si>
    <t xml:space="preserve">сведения о юридическом лице: </t>
  </si>
  <si>
    <t>адрес организации:  692756, Приморский край, г. Артём, Владимира Сайбеля ул., 41</t>
  </si>
  <si>
    <t xml:space="preserve">контактные данные:   8 (423) 230-69-99,  via@vvo.aero </t>
  </si>
  <si>
    <t>-</t>
  </si>
  <si>
    <t>Сбор за стоянку ВС</t>
  </si>
  <si>
    <t>наименование аэропорта:  Владивосток (КНЕВИЧИ)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</si>
  <si>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Владивосток» аэропорт Владивосток (КНЕВИЧИ)
</t>
  </si>
  <si>
    <t>2. Обеспечение авиационной безопасности</t>
  </si>
  <si>
    <t>3. Обслуживание пассажиров</t>
  </si>
  <si>
    <t>Материальные затраты, содержание и ремонт ОПФ</t>
  </si>
  <si>
    <t>12 мес.2021 г.</t>
  </si>
  <si>
    <t xml:space="preserve">за период  2023 г.  </t>
  </si>
  <si>
    <t>Приобретение НМА, тыс.руб</t>
  </si>
  <si>
    <t>4.</t>
  </si>
  <si>
    <t>Расходы на реализацию инвестиционной программы в 2023 году***</t>
  </si>
  <si>
    <t>Проект 4</t>
  </si>
  <si>
    <t>Приобретение НМА</t>
  </si>
  <si>
    <t>Приобретение НМА дл текущей деятельности , в том числе*:</t>
  </si>
  <si>
    <t>12 мес.2022 г.</t>
  </si>
  <si>
    <t>Форма 1</t>
  </si>
  <si>
    <t>о ценах (тарифах, сборах) на регулируемые работы (услуги) в аэропортах</t>
  </si>
  <si>
    <t>Таблица 1</t>
  </si>
  <si>
    <t>Перечень услуг (работ), оказываемых СЕМ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</si>
  <si>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</si>
  <si>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</si>
  <si>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</si>
  <si>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г.Владивостока</t>
  </si>
  <si>
    <t>с 01 января 2022 г. по 31 декабря 2022 г.</t>
  </si>
  <si>
    <t>руб/тн м.взл.м.</t>
  </si>
  <si>
    <t>Приказ ФАС от 27.12.2021г. № 1532/21</t>
  </si>
  <si>
    <t>Федеральная антимонопольная служба (ФАС России)</t>
  </si>
  <si>
    <t>Сбор за стоянку</t>
  </si>
  <si>
    <t>% от сбора за взлет-посадку</t>
  </si>
  <si>
    <t>Сбор за обеспечение авиационной безопасности</t>
  </si>
  <si>
    <t>Тариф за обслуживание пассажиров:</t>
  </si>
  <si>
    <t>на внутренних линиях</t>
  </si>
  <si>
    <t>руб/пасс.</t>
  </si>
  <si>
    <t>на международных линиях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</si>
  <si>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</t>
  </si>
  <si>
    <t>долл.США/тн м.взл.м.</t>
  </si>
  <si>
    <t>% от сбора за взлет-посадку за сутки</t>
  </si>
  <si>
    <t>с 01 января 2021 г. по 31 декабря 2021 г.</t>
  </si>
  <si>
    <t>Приказ ФАС от 25.08.2016г.№ 1202/16</t>
  </si>
  <si>
    <t>с 01 января 2020 г. по 31 декабря 2020 г.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</si>
  <si>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расходы)_2023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</si>
  <si>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деятельности)_2023</t>
  </si>
  <si>
    <t>ф.3.в.Сумма запланированных инвестиций в рамках реализации инвестиционной программы СЕМ на 2023г.</t>
  </si>
  <si>
    <t>ф.3.г.Отчет о реализации Инвестиционной программы субъекта естественной монополии в 2023 году</t>
  </si>
  <si>
    <t>12 мес.2023 г.</t>
  </si>
  <si>
    <t>руководитель: Генеральный директор Чмутов Денис Львович</t>
  </si>
  <si>
    <t>с 01 января 2023 г. по 31 декабря 2023 г.</t>
  </si>
  <si>
    <t>Приказ ФАС от 15.12.2022г. № 990/22</t>
  </si>
  <si>
    <t>Отчет о реализации Инвестиционной программы субъекта естественной монополии в 2023 году*</t>
  </si>
  <si>
    <t>Период t (отчетный период) (тыс. руб._)___2023</t>
  </si>
  <si>
    <t>Период t (отчетный период) (тыс. руб.)____2023</t>
  </si>
  <si>
    <t>Период t (отчетный период) %       2023</t>
  </si>
  <si>
    <t>Приобретение авто и спецтранспорта для текущей деятельности, в том числе*:</t>
  </si>
  <si>
    <t>Приобретение НМА, в том числе*:</t>
  </si>
  <si>
    <t>&gt;200%</t>
  </si>
  <si>
    <t>Приобретение прочих активов, в том числе*:</t>
  </si>
  <si>
    <t>период t (очередной период)***  2023</t>
  </si>
  <si>
    <t>период t+1***   2024</t>
  </si>
  <si>
    <t>период t+2***   2025</t>
  </si>
  <si>
    <t>после периода t+2***    2026</t>
  </si>
  <si>
    <t>Поставка автомобильного и специального транспорта</t>
  </si>
  <si>
    <t>Проект 5</t>
  </si>
  <si>
    <t>Приобретение прочих активов</t>
  </si>
  <si>
    <t>Содержание инвестиционной программы СЕМ  на 2024 год</t>
  </si>
  <si>
    <t>Приобретение авто и  спецтранспорта для текущей деятельности, в том числе*:</t>
  </si>
  <si>
    <t>5.</t>
  </si>
  <si>
    <t>Приобретение прочих активов , в том числе*:</t>
  </si>
  <si>
    <t xml:space="preserve">Инвестиционная программа СЕМ на период  2024 г.
</t>
  </si>
  <si>
    <t>2024 г.</t>
  </si>
  <si>
    <t>Поставка автомобильного и специального транспорта, тыс. руб.</t>
  </si>
  <si>
    <t>Приобретение прочих активов, тыс.руб</t>
  </si>
  <si>
    <r>
      <t>ф.3.а.Инвестиционная программа СЕМ на период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2024 г.</t>
    </r>
  </si>
  <si>
    <t>ф.3.б.Содержание инвестиционной программы СЕМ на  2024 г.</t>
  </si>
  <si>
    <t xml:space="preserve">за период  2024 г.  </t>
  </si>
  <si>
    <t>руководитель: Генеральный директор Чмутов Денис Львоич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</si>
</sst>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\."/>
    <numFmt numFmtId="176" formatCode="#.##0\.00"/>
    <numFmt numFmtId="177" formatCode="#\.00"/>
    <numFmt numFmtId="178" formatCode="\$#\.00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color indexed="10"/>
      <name val="Arial"/>
      <family val="2"/>
    </font>
    <font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6" fillId="0" borderId="0">
      <alignment/>
      <protection locked="0"/>
    </xf>
    <xf numFmtId="177" fontId="6" fillId="0" borderId="0">
      <alignment/>
      <protection locked="0"/>
    </xf>
    <xf numFmtId="176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5" fontId="6" fillId="0" borderId="1">
      <alignment/>
      <protection locked="0"/>
    </xf>
    <xf numFmtId="175" fontId="7" fillId="0" borderId="0">
      <alignment/>
      <protection locked="0"/>
    </xf>
    <xf numFmtId="175" fontId="7" fillId="0" borderId="0">
      <alignment/>
      <protection locked="0"/>
    </xf>
    <xf numFmtId="175" fontId="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41" fontId="2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82" fontId="30" fillId="0" borderId="11">
      <alignment/>
      <protection locked="0"/>
    </xf>
    <xf numFmtId="0" fontId="61" fillId="48" borderId="1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62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3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5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6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Border="0">
      <alignment horizontal="center" vertical="center" wrapText="1"/>
      <protection/>
    </xf>
    <xf numFmtId="182" fontId="41" fillId="6" borderId="11">
      <alignment/>
      <protection/>
    </xf>
    <xf numFmtId="4" fontId="42" fillId="40" borderId="18" applyBorder="0">
      <alignment horizontal="right"/>
      <protection/>
    </xf>
    <xf numFmtId="0" fontId="67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83" fontId="44" fillId="4" borderId="18">
      <alignment wrapText="1"/>
      <protection/>
    </xf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49" fontId="42" fillId="0" borderId="0" applyBorder="0">
      <alignment vertical="top"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71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4" fontId="45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3" fillId="0" borderId="2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" fillId="0" borderId="0">
      <alignment/>
      <protection/>
    </xf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7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16" fillId="0" borderId="0">
      <alignment/>
      <protection/>
    </xf>
    <xf numFmtId="165" fontId="0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24" applyBorder="0">
      <alignment horizontal="right"/>
      <protection/>
    </xf>
    <xf numFmtId="4" fontId="42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4" fontId="6" fillId="0" borderId="0">
      <alignment/>
      <protection locked="0"/>
    </xf>
  </cellStyleXfs>
  <cellXfs count="195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7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7" fillId="11" borderId="25" xfId="0" applyNumberFormat="1" applyFont="1" applyFill="1" applyBorder="1" applyAlignment="1">
      <alignment horizontal="right" vertical="top" wrapText="1"/>
    </xf>
    <xf numFmtId="0" fontId="78" fillId="11" borderId="26" xfId="0" applyFont="1" applyFill="1" applyBorder="1" applyAlignment="1">
      <alignment vertical="top" wrapText="1"/>
    </xf>
    <xf numFmtId="0" fontId="0" fillId="11" borderId="0" xfId="0" applyFill="1" applyBorder="1" applyAlignment="1">
      <alignment/>
    </xf>
    <xf numFmtId="0" fontId="0" fillId="11" borderId="27" xfId="0" applyFill="1" applyBorder="1" applyAlignment="1">
      <alignment/>
    </xf>
    <xf numFmtId="0" fontId="79" fillId="11" borderId="25" xfId="0" applyFont="1" applyFill="1" applyBorder="1" applyAlignment="1">
      <alignment horizontal="center" vertical="top" wrapText="1"/>
    </xf>
    <xf numFmtId="0" fontId="0" fillId="11" borderId="25" xfId="0" applyFill="1" applyBorder="1" applyAlignment="1">
      <alignment/>
    </xf>
    <xf numFmtId="0" fontId="76" fillId="11" borderId="25" xfId="0" applyFont="1" applyFill="1" applyBorder="1" applyAlignment="1">
      <alignment vertical="top" wrapText="1"/>
    </xf>
    <xf numFmtId="17" fontId="0" fillId="11" borderId="25" xfId="0" applyNumberFormat="1" applyFill="1" applyBorder="1" applyAlignment="1">
      <alignment vertical="top" wrapText="1"/>
    </xf>
    <xf numFmtId="17" fontId="77" fillId="11" borderId="25" xfId="0" applyNumberFormat="1" applyFont="1" applyFill="1" applyBorder="1" applyAlignment="1">
      <alignment vertical="top" wrapText="1"/>
    </xf>
    <xf numFmtId="185" fontId="77" fillId="11" borderId="25" xfId="0" applyNumberFormat="1" applyFont="1" applyFill="1" applyBorder="1" applyAlignment="1">
      <alignment horizontal="right" vertical="top" wrapText="1"/>
    </xf>
    <xf numFmtId="0" fontId="77" fillId="11" borderId="25" xfId="0" applyFont="1" applyFill="1" applyBorder="1" applyAlignment="1">
      <alignment/>
    </xf>
    <xf numFmtId="0" fontId="29" fillId="11" borderId="25" xfId="0" applyFont="1" applyFill="1" applyBorder="1" applyAlignment="1">
      <alignment vertical="top" wrapText="1"/>
    </xf>
    <xf numFmtId="3" fontId="0" fillId="11" borderId="25" xfId="0" applyNumberFormat="1" applyFill="1" applyBorder="1" applyAlignment="1">
      <alignment horizontal="right" vertical="top"/>
    </xf>
    <xf numFmtId="17" fontId="77" fillId="11" borderId="25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 vertical="center"/>
    </xf>
    <xf numFmtId="0" fontId="77" fillId="11" borderId="26" xfId="0" applyFont="1" applyFill="1" applyBorder="1" applyAlignment="1">
      <alignment vertical="center"/>
    </xf>
    <xf numFmtId="185" fontId="77" fillId="11" borderId="25" xfId="0" applyNumberFormat="1" applyFont="1" applyFill="1" applyBorder="1" applyAlignment="1">
      <alignment horizontal="center" vertical="center" wrapText="1"/>
    </xf>
    <xf numFmtId="3" fontId="0" fillId="11" borderId="25" xfId="0" applyNumberFormat="1" applyFill="1" applyBorder="1" applyAlignment="1">
      <alignment horizontal="center" vertical="center"/>
    </xf>
    <xf numFmtId="186" fontId="77" fillId="11" borderId="25" xfId="0" applyNumberFormat="1" applyFont="1" applyFill="1" applyBorder="1" applyAlignment="1">
      <alignment horizontal="center" vertical="center" wrapText="1"/>
    </xf>
    <xf numFmtId="186" fontId="0" fillId="11" borderId="25" xfId="0" applyNumberFormat="1" applyFill="1" applyBorder="1" applyAlignment="1">
      <alignment horizontal="center" vertical="center"/>
    </xf>
    <xf numFmtId="185" fontId="0" fillId="11" borderId="25" xfId="0" applyNumberFormat="1" applyFill="1" applyBorder="1" applyAlignment="1">
      <alignment horizontal="center" vertical="center"/>
    </xf>
    <xf numFmtId="0" fontId="0" fillId="11" borderId="2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7" fillId="0" borderId="0" xfId="0" applyFont="1" applyAlignment="1">
      <alignment/>
    </xf>
    <xf numFmtId="3" fontId="0" fillId="0" borderId="0" xfId="0" applyNumberFormat="1" applyAlignment="1">
      <alignment/>
    </xf>
    <xf numFmtId="0" fontId="77" fillId="0" borderId="0" xfId="0" applyFont="1" applyFill="1" applyBorder="1" applyAlignment="1">
      <alignment horizontal="left"/>
    </xf>
    <xf numFmtId="0" fontId="77" fillId="11" borderId="28" xfId="0" applyFont="1" applyFill="1" applyBorder="1" applyAlignment="1">
      <alignment horizontal="center" vertical="center" wrapText="1"/>
    </xf>
    <xf numFmtId="0" fontId="77" fillId="11" borderId="26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80" fillId="11" borderId="28" xfId="0" applyFont="1" applyFill="1" applyBorder="1" applyAlignment="1">
      <alignment horizontal="right" vertical="top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25" xfId="0" applyFont="1" applyFill="1" applyBorder="1" applyAlignment="1">
      <alignment horizontal="center" vertical="top" wrapText="1"/>
    </xf>
    <xf numFmtId="0" fontId="77" fillId="11" borderId="25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77" fillId="11" borderId="26" xfId="0" applyFont="1" applyFill="1" applyBorder="1" applyAlignment="1">
      <alignment horizontal="left"/>
    </xf>
    <xf numFmtId="0" fontId="76" fillId="11" borderId="29" xfId="0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 vertical="center" wrapText="1"/>
    </xf>
    <xf numFmtId="49" fontId="77" fillId="11" borderId="25" xfId="0" applyNumberFormat="1" applyFont="1" applyFill="1" applyBorder="1" applyAlignment="1">
      <alignment horizontal="right" vertical="top" wrapText="1"/>
    </xf>
    <xf numFmtId="0" fontId="77" fillId="11" borderId="25" xfId="0" applyFont="1" applyFill="1" applyBorder="1" applyAlignment="1">
      <alignment vertical="top" wrapText="1"/>
    </xf>
    <xf numFmtId="0" fontId="77" fillId="11" borderId="25" xfId="0" applyFont="1" applyFill="1" applyBorder="1" applyAlignment="1">
      <alignment horizontal="justify" vertical="top" wrapText="1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77" fillId="11" borderId="0" xfId="0" applyFont="1" applyFill="1" applyBorder="1" applyAlignment="1">
      <alignment horizontal="left"/>
    </xf>
    <xf numFmtId="0" fontId="77" fillId="11" borderId="31" xfId="0" applyFont="1" applyFill="1" applyBorder="1" applyAlignment="1">
      <alignment/>
    </xf>
    <xf numFmtId="0" fontId="77" fillId="11" borderId="32" xfId="0" applyFont="1" applyFill="1" applyBorder="1" applyAlignment="1">
      <alignment horizontal="left"/>
    </xf>
    <xf numFmtId="0" fontId="77" fillId="11" borderId="32" xfId="0" applyFont="1" applyFill="1" applyBorder="1" applyAlignment="1">
      <alignment/>
    </xf>
    <xf numFmtId="3" fontId="77" fillId="11" borderId="25" xfId="0" applyNumberFormat="1" applyFont="1" applyFill="1" applyBorder="1" applyAlignment="1">
      <alignment horizontal="center" vertical="center" wrapText="1"/>
    </xf>
    <xf numFmtId="0" fontId="81" fillId="11" borderId="28" xfId="0" applyFont="1" applyFill="1" applyBorder="1" applyAlignment="1">
      <alignment horizontal="center" vertical="center"/>
    </xf>
    <xf numFmtId="0" fontId="79" fillId="11" borderId="29" xfId="0" applyFont="1" applyFill="1" applyBorder="1" applyAlignment="1">
      <alignment horizontal="center" vertical="center" wrapText="1"/>
    </xf>
    <xf numFmtId="0" fontId="77" fillId="11" borderId="28" xfId="0" applyFont="1" applyFill="1" applyBorder="1" applyAlignment="1">
      <alignment horizontal="left" vertical="center" wrapText="1"/>
    </xf>
    <xf numFmtId="4" fontId="77" fillId="11" borderId="28" xfId="0" applyNumberFormat="1" applyFont="1" applyFill="1" applyBorder="1" applyAlignment="1">
      <alignment horizontal="center" vertical="center" wrapText="1"/>
    </xf>
    <xf numFmtId="0" fontId="82" fillId="11" borderId="33" xfId="0" applyFont="1" applyFill="1" applyBorder="1" applyAlignment="1">
      <alignment horizontal="left" vertical="top" wrapText="1"/>
    </xf>
    <xf numFmtId="0" fontId="77" fillId="11" borderId="31" xfId="0" applyFont="1" applyFill="1" applyBorder="1" applyAlignment="1">
      <alignment horizontal="center" vertical="center" wrapText="1"/>
    </xf>
    <xf numFmtId="0" fontId="77" fillId="11" borderId="32" xfId="0" applyFont="1" applyFill="1" applyBorder="1" applyAlignment="1">
      <alignment horizontal="left" vertical="center" wrapText="1"/>
    </xf>
    <xf numFmtId="0" fontId="77" fillId="11" borderId="32" xfId="0" applyFont="1" applyFill="1" applyBorder="1" applyAlignment="1">
      <alignment horizontal="center" vertical="center" wrapText="1"/>
    </xf>
    <xf numFmtId="4" fontId="77" fillId="11" borderId="32" xfId="0" applyNumberFormat="1" applyFont="1" applyFill="1" applyBorder="1" applyAlignment="1">
      <alignment horizontal="center" vertical="center" wrapText="1"/>
    </xf>
    <xf numFmtId="0" fontId="83" fillId="11" borderId="27" xfId="0" applyFont="1" applyFill="1" applyBorder="1" applyAlignment="1">
      <alignment/>
    </xf>
    <xf numFmtId="0" fontId="83" fillId="11" borderId="0" xfId="0" applyFont="1" applyFill="1" applyBorder="1" applyAlignment="1">
      <alignment/>
    </xf>
    <xf numFmtId="0" fontId="83" fillId="11" borderId="0" xfId="0" applyFont="1" applyFill="1" applyBorder="1" applyAlignment="1">
      <alignment horizontal="left"/>
    </xf>
    <xf numFmtId="0" fontId="83" fillId="11" borderId="26" xfId="0" applyFont="1" applyFill="1" applyBorder="1" applyAlignment="1">
      <alignment/>
    </xf>
    <xf numFmtId="0" fontId="82" fillId="11" borderId="27" xfId="0" applyFont="1" applyFill="1" applyBorder="1" applyAlignment="1">
      <alignment/>
    </xf>
    <xf numFmtId="0" fontId="82" fillId="11" borderId="0" xfId="0" applyFont="1" applyFill="1" applyBorder="1" applyAlignment="1">
      <alignment/>
    </xf>
    <xf numFmtId="0" fontId="82" fillId="11" borderId="0" xfId="0" applyFont="1" applyFill="1" applyBorder="1" applyAlignment="1">
      <alignment horizontal="left"/>
    </xf>
    <xf numFmtId="0" fontId="82" fillId="11" borderId="26" xfId="0" applyFont="1" applyFill="1" applyBorder="1" applyAlignment="1">
      <alignment/>
    </xf>
    <xf numFmtId="0" fontId="84" fillId="11" borderId="27" xfId="0" applyFont="1" applyFill="1" applyBorder="1" applyAlignment="1">
      <alignment/>
    </xf>
    <xf numFmtId="0" fontId="84" fillId="11" borderId="0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7" fillId="11" borderId="25" xfId="0" applyFont="1" applyFill="1" applyBorder="1" applyAlignment="1">
      <alignment vertical="top" wrapText="1"/>
    </xf>
    <xf numFmtId="0" fontId="78" fillId="11" borderId="0" xfId="0" applyFont="1" applyFill="1" applyBorder="1" applyAlignment="1">
      <alignment/>
    </xf>
    <xf numFmtId="0" fontId="78" fillId="11" borderId="27" xfId="0" applyFont="1" applyFill="1" applyBorder="1" applyAlignment="1">
      <alignment/>
    </xf>
    <xf numFmtId="0" fontId="78" fillId="11" borderId="25" xfId="0" applyFont="1" applyFill="1" applyBorder="1" applyAlignment="1">
      <alignment/>
    </xf>
    <xf numFmtId="0" fontId="77" fillId="11" borderId="0" xfId="0" applyFont="1" applyFill="1" applyBorder="1" applyAlignment="1">
      <alignment horizontal="left" vertical="center"/>
    </xf>
    <xf numFmtId="0" fontId="77" fillId="11" borderId="25" xfId="0" applyFont="1" applyFill="1" applyBorder="1" applyAlignment="1">
      <alignment vertical="center" wrapText="1"/>
    </xf>
    <xf numFmtId="3" fontId="77" fillId="11" borderId="25" xfId="0" applyNumberFormat="1" applyFont="1" applyFill="1" applyBorder="1" applyAlignment="1">
      <alignment horizontal="center" vertical="center" wrapText="1"/>
    </xf>
    <xf numFmtId="0" fontId="82" fillId="11" borderId="25" xfId="0" applyFont="1" applyFill="1" applyBorder="1" applyAlignment="1">
      <alignment horizontal="center" vertical="center" wrapText="1"/>
    </xf>
    <xf numFmtId="0" fontId="77" fillId="11" borderId="30" xfId="0" applyFont="1" applyFill="1" applyBorder="1" applyAlignment="1">
      <alignment/>
    </xf>
    <xf numFmtId="0" fontId="77" fillId="11" borderId="25" xfId="0" applyFont="1" applyFill="1" applyBorder="1" applyAlignment="1">
      <alignment/>
    </xf>
    <xf numFmtId="3" fontId="77" fillId="11" borderId="30" xfId="0" applyNumberFormat="1" applyFont="1" applyFill="1" applyBorder="1" applyAlignment="1">
      <alignment horizontal="center" vertical="top" wrapText="1"/>
    </xf>
    <xf numFmtId="0" fontId="77" fillId="11" borderId="34" xfId="0" applyFont="1" applyFill="1" applyBorder="1" applyAlignment="1">
      <alignment vertical="center" wrapText="1"/>
    </xf>
    <xf numFmtId="3" fontId="2" fillId="11" borderId="25" xfId="0" applyNumberFormat="1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 vertical="center" wrapText="1"/>
    </xf>
    <xf numFmtId="0" fontId="77" fillId="11" borderId="26" xfId="0" applyFont="1" applyFill="1" applyBorder="1" applyAlignment="1">
      <alignment horizontal="left"/>
    </xf>
    <xf numFmtId="0" fontId="77" fillId="11" borderId="0" xfId="0" applyFont="1" applyFill="1" applyBorder="1" applyAlignment="1">
      <alignment horizontal="left"/>
    </xf>
    <xf numFmtId="0" fontId="82" fillId="11" borderId="29" xfId="0" applyFont="1" applyFill="1" applyBorder="1" applyAlignment="1">
      <alignment horizontal="center" vertical="top" wrapText="1"/>
    </xf>
    <xf numFmtId="0" fontId="82" fillId="11" borderId="33" xfId="0" applyFont="1" applyFill="1" applyBorder="1" applyAlignment="1">
      <alignment horizontal="center" vertical="top" wrapText="1"/>
    </xf>
    <xf numFmtId="0" fontId="82" fillId="11" borderId="30" xfId="0" applyFont="1" applyFill="1" applyBorder="1" applyAlignment="1">
      <alignment horizontal="center" vertical="top" wrapText="1"/>
    </xf>
    <xf numFmtId="0" fontId="77" fillId="11" borderId="27" xfId="0" applyFont="1" applyFill="1" applyBorder="1" applyAlignment="1">
      <alignment horizontal="left"/>
    </xf>
    <xf numFmtId="0" fontId="77" fillId="11" borderId="25" xfId="0" applyFont="1" applyFill="1" applyBorder="1" applyAlignment="1">
      <alignment horizontal="center" vertical="top" wrapText="1"/>
    </xf>
    <xf numFmtId="0" fontId="77" fillId="11" borderId="25" xfId="0" applyFont="1" applyFill="1" applyBorder="1" applyAlignment="1">
      <alignment horizontal="center" vertical="center" wrapText="1"/>
    </xf>
    <xf numFmtId="0" fontId="85" fillId="11" borderId="0" xfId="0" applyFont="1" applyFill="1" applyBorder="1" applyAlignment="1">
      <alignment horizontal="left"/>
    </xf>
    <xf numFmtId="0" fontId="77" fillId="11" borderId="25" xfId="0" applyFont="1" applyFill="1" applyBorder="1" applyAlignment="1">
      <alignment horizontal="center" vertical="center"/>
    </xf>
    <xf numFmtId="0" fontId="77" fillId="11" borderId="34" xfId="0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top" wrapText="1"/>
    </xf>
    <xf numFmtId="0" fontId="77" fillId="11" borderId="33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77" fillId="11" borderId="0" xfId="0" applyFont="1" applyFill="1" applyBorder="1" applyAlignment="1">
      <alignment horizontal="left"/>
    </xf>
    <xf numFmtId="0" fontId="77" fillId="11" borderId="25" xfId="0" applyFont="1" applyFill="1" applyBorder="1" applyAlignment="1">
      <alignment horizontal="center" vertical="top" wrapText="1"/>
    </xf>
    <xf numFmtId="0" fontId="77" fillId="11" borderId="25" xfId="0" applyFont="1" applyFill="1" applyBorder="1" applyAlignment="1">
      <alignment horizontal="center" vertical="center" wrapText="1"/>
    </xf>
    <xf numFmtId="0" fontId="77" fillId="11" borderId="34" xfId="0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/>
    </xf>
    <xf numFmtId="0" fontId="76" fillId="11" borderId="28" xfId="0" applyFont="1" applyFill="1" applyBorder="1" applyAlignment="1">
      <alignment horizontal="center" vertical="center" wrapText="1"/>
    </xf>
    <xf numFmtId="0" fontId="0" fillId="55" borderId="0" xfId="0" applyFill="1" applyBorder="1" applyAlignment="1">
      <alignment/>
    </xf>
    <xf numFmtId="0" fontId="77" fillId="55" borderId="0" xfId="0" applyFont="1" applyFill="1" applyBorder="1" applyAlignment="1">
      <alignment horizontal="center" vertical="top" wrapText="1"/>
    </xf>
    <xf numFmtId="185" fontId="77" fillId="55" borderId="0" xfId="0" applyNumberFormat="1" applyFont="1" applyFill="1" applyBorder="1" applyAlignment="1">
      <alignment horizontal="center" vertical="center" wrapText="1"/>
    </xf>
    <xf numFmtId="185" fontId="0" fillId="55" borderId="0" xfId="0" applyNumberFormat="1" applyFill="1" applyBorder="1" applyAlignment="1">
      <alignment horizontal="center" vertical="center"/>
    </xf>
    <xf numFmtId="0" fontId="0" fillId="55" borderId="0" xfId="0" applyFill="1" applyAlignment="1">
      <alignment/>
    </xf>
    <xf numFmtId="3" fontId="82" fillId="11" borderId="25" xfId="0" applyNumberFormat="1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left" vertical="center" wrapText="1"/>
    </xf>
    <xf numFmtId="0" fontId="0" fillId="11" borderId="33" xfId="0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86" fillId="11" borderId="35" xfId="0" applyFont="1" applyFill="1" applyBorder="1" applyAlignment="1">
      <alignment horizontal="center" wrapText="1"/>
    </xf>
    <xf numFmtId="0" fontId="86" fillId="11" borderId="36" xfId="0" applyFont="1" applyFill="1" applyBorder="1" applyAlignment="1">
      <alignment horizontal="center"/>
    </xf>
    <xf numFmtId="0" fontId="86" fillId="11" borderId="37" xfId="0" applyFont="1" applyFill="1" applyBorder="1" applyAlignment="1">
      <alignment horizontal="center"/>
    </xf>
    <xf numFmtId="0" fontId="79" fillId="11" borderId="26" xfId="0" applyFont="1" applyFill="1" applyBorder="1" applyAlignment="1">
      <alignment horizontal="center" vertical="center" wrapText="1"/>
    </xf>
    <xf numFmtId="0" fontId="79" fillId="11" borderId="0" xfId="0" applyFont="1" applyFill="1" applyBorder="1" applyAlignment="1">
      <alignment horizontal="center" vertical="center" wrapText="1"/>
    </xf>
    <xf numFmtId="0" fontId="79" fillId="11" borderId="27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left"/>
    </xf>
    <xf numFmtId="0" fontId="0" fillId="11" borderId="33" xfId="0" applyFill="1" applyBorder="1" applyAlignment="1">
      <alignment horizontal="left"/>
    </xf>
    <xf numFmtId="0" fontId="0" fillId="11" borderId="30" xfId="0" applyFill="1" applyBorder="1" applyAlignment="1">
      <alignment horizontal="left"/>
    </xf>
    <xf numFmtId="0" fontId="4" fillId="13" borderId="29" xfId="0" applyFont="1" applyFill="1" applyBorder="1" applyAlignment="1">
      <alignment horizontal="left" vertical="center" wrapText="1"/>
    </xf>
    <xf numFmtId="0" fontId="4" fillId="13" borderId="33" xfId="0" applyFont="1" applyFill="1" applyBorder="1" applyAlignment="1">
      <alignment horizontal="left" vertical="center" wrapText="1"/>
    </xf>
    <xf numFmtId="0" fontId="4" fillId="13" borderId="30" xfId="0" applyFont="1" applyFill="1" applyBorder="1" applyAlignment="1">
      <alignment horizontal="left" vertical="center" wrapText="1"/>
    </xf>
    <xf numFmtId="0" fontId="4" fillId="11" borderId="29" xfId="0" applyFont="1" applyFill="1" applyBorder="1" applyAlignment="1">
      <alignment horizontal="left" vertical="center" wrapText="1"/>
    </xf>
    <xf numFmtId="0" fontId="4" fillId="11" borderId="33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82" fillId="11" borderId="29" xfId="0" applyFont="1" applyFill="1" applyBorder="1" applyAlignment="1">
      <alignment horizontal="center" vertical="top" wrapText="1"/>
    </xf>
    <xf numFmtId="0" fontId="82" fillId="11" borderId="33" xfId="0" applyFont="1" applyFill="1" applyBorder="1" applyAlignment="1">
      <alignment horizontal="center" vertical="top" wrapText="1"/>
    </xf>
    <xf numFmtId="0" fontId="82" fillId="11" borderId="30" xfId="0" applyFont="1" applyFill="1" applyBorder="1" applyAlignment="1">
      <alignment horizontal="center" vertical="top" wrapText="1"/>
    </xf>
    <xf numFmtId="0" fontId="82" fillId="11" borderId="35" xfId="0" applyFont="1" applyFill="1" applyBorder="1" applyAlignment="1">
      <alignment horizontal="right"/>
    </xf>
    <xf numFmtId="0" fontId="82" fillId="11" borderId="36" xfId="0" applyFont="1" applyFill="1" applyBorder="1" applyAlignment="1">
      <alignment horizontal="right"/>
    </xf>
    <xf numFmtId="0" fontId="82" fillId="11" borderId="37" xfId="0" applyFont="1" applyFill="1" applyBorder="1" applyAlignment="1">
      <alignment horizontal="right"/>
    </xf>
    <xf numFmtId="0" fontId="86" fillId="11" borderId="26" xfId="0" applyFont="1" applyFill="1" applyBorder="1" applyAlignment="1">
      <alignment horizontal="center"/>
    </xf>
    <xf numFmtId="0" fontId="86" fillId="11" borderId="0" xfId="0" applyFont="1" applyFill="1" applyBorder="1" applyAlignment="1">
      <alignment horizontal="center"/>
    </xf>
    <xf numFmtId="0" fontId="86" fillId="11" borderId="27" xfId="0" applyFont="1" applyFill="1" applyBorder="1" applyAlignment="1">
      <alignment horizontal="center"/>
    </xf>
    <xf numFmtId="0" fontId="77" fillId="11" borderId="26" xfId="0" applyFont="1" applyFill="1" applyBorder="1" applyAlignment="1">
      <alignment horizontal="left"/>
    </xf>
    <xf numFmtId="0" fontId="77" fillId="11" borderId="0" xfId="0" applyFont="1" applyFill="1" applyBorder="1" applyAlignment="1">
      <alignment horizontal="left"/>
    </xf>
    <xf numFmtId="0" fontId="77" fillId="11" borderId="27" xfId="0" applyFont="1" applyFill="1" applyBorder="1" applyAlignment="1">
      <alignment horizontal="left"/>
    </xf>
    <xf numFmtId="0" fontId="79" fillId="11" borderId="33" xfId="0" applyFont="1" applyFill="1" applyBorder="1" applyAlignment="1">
      <alignment horizontal="left" vertical="center" wrapText="1"/>
    </xf>
    <xf numFmtId="0" fontId="79" fillId="11" borderId="30" xfId="0" applyFont="1" applyFill="1" applyBorder="1" applyAlignment="1">
      <alignment horizontal="left" vertical="center" wrapText="1"/>
    </xf>
    <xf numFmtId="0" fontId="82" fillId="11" borderId="29" xfId="0" applyFont="1" applyFill="1" applyBorder="1" applyAlignment="1">
      <alignment horizontal="center" wrapText="1"/>
    </xf>
    <xf numFmtId="0" fontId="82" fillId="11" borderId="33" xfId="0" applyFont="1" applyFill="1" applyBorder="1" applyAlignment="1">
      <alignment horizontal="center" wrapText="1"/>
    </xf>
    <xf numFmtId="0" fontId="82" fillId="11" borderId="30" xfId="0" applyFont="1" applyFill="1" applyBorder="1" applyAlignment="1">
      <alignment horizontal="center" wrapText="1"/>
    </xf>
    <xf numFmtId="0" fontId="81" fillId="11" borderId="31" xfId="0" applyFont="1" applyFill="1" applyBorder="1" applyAlignment="1">
      <alignment horizontal="center"/>
    </xf>
    <xf numFmtId="0" fontId="81" fillId="11" borderId="32" xfId="0" applyFont="1" applyFill="1" applyBorder="1" applyAlignment="1">
      <alignment horizontal="center"/>
    </xf>
    <xf numFmtId="0" fontId="81" fillId="11" borderId="28" xfId="0" applyFont="1" applyFill="1" applyBorder="1" applyAlignment="1">
      <alignment horizontal="center"/>
    </xf>
    <xf numFmtId="0" fontId="86" fillId="11" borderId="26" xfId="0" applyFont="1" applyFill="1" applyBorder="1" applyAlignment="1">
      <alignment horizontal="center" vertical="center" wrapText="1"/>
    </xf>
    <xf numFmtId="0" fontId="86" fillId="11" borderId="0" xfId="0" applyFont="1" applyFill="1" applyBorder="1" applyAlignment="1">
      <alignment horizontal="center" vertical="center" wrapText="1"/>
    </xf>
    <xf numFmtId="0" fontId="86" fillId="11" borderId="27" xfId="0" applyFont="1" applyFill="1" applyBorder="1" applyAlignment="1">
      <alignment horizontal="center" vertical="center" wrapText="1"/>
    </xf>
    <xf numFmtId="0" fontId="85" fillId="11" borderId="26" xfId="0" applyFont="1" applyFill="1" applyBorder="1" applyAlignment="1">
      <alignment horizontal="left"/>
    </xf>
    <xf numFmtId="0" fontId="85" fillId="11" borderId="0" xfId="0" applyFont="1" applyFill="1" applyBorder="1" applyAlignment="1">
      <alignment horizontal="left"/>
    </xf>
    <xf numFmtId="0" fontId="77" fillId="11" borderId="25" xfId="0" applyFont="1" applyFill="1" applyBorder="1" applyAlignment="1">
      <alignment horizontal="center" vertical="top" wrapText="1"/>
    </xf>
    <xf numFmtId="0" fontId="77" fillId="11" borderId="25" xfId="0" applyFont="1" applyFill="1" applyBorder="1" applyAlignment="1">
      <alignment horizontal="center" vertical="center" wrapText="1"/>
    </xf>
    <xf numFmtId="0" fontId="80" fillId="11" borderId="25" xfId="0" applyFont="1" applyFill="1" applyBorder="1" applyAlignment="1">
      <alignment horizontal="center" vertical="center"/>
    </xf>
    <xf numFmtId="0" fontId="80" fillId="11" borderId="31" xfId="0" applyFont="1" applyFill="1" applyBorder="1" applyAlignment="1">
      <alignment horizontal="center"/>
    </xf>
    <xf numFmtId="0" fontId="80" fillId="11" borderId="32" xfId="0" applyFont="1" applyFill="1" applyBorder="1" applyAlignment="1">
      <alignment horizontal="center"/>
    </xf>
    <xf numFmtId="0" fontId="80" fillId="11" borderId="28" xfId="0" applyFont="1" applyFill="1" applyBorder="1" applyAlignment="1">
      <alignment horizontal="center"/>
    </xf>
    <xf numFmtId="0" fontId="77" fillId="0" borderId="0" xfId="0" applyFont="1" applyAlignment="1">
      <alignment horizontal="left" vertical="center" wrapText="1"/>
    </xf>
    <xf numFmtId="0" fontId="77" fillId="11" borderId="38" xfId="0" applyFont="1" applyFill="1" applyBorder="1" applyAlignment="1">
      <alignment horizontal="center" vertical="center" wrapText="1"/>
    </xf>
    <xf numFmtId="0" fontId="77" fillId="11" borderId="39" xfId="0" applyFont="1" applyFill="1" applyBorder="1" applyAlignment="1">
      <alignment horizontal="center" vertical="center" wrapText="1"/>
    </xf>
    <xf numFmtId="0" fontId="77" fillId="11" borderId="34" xfId="0" applyFont="1" applyFill="1" applyBorder="1" applyAlignment="1">
      <alignment horizontal="center" vertical="center" wrapText="1"/>
    </xf>
    <xf numFmtId="0" fontId="77" fillId="11" borderId="25" xfId="0" applyFont="1" applyFill="1" applyBorder="1" applyAlignment="1">
      <alignment horizontal="center" vertical="center"/>
    </xf>
    <xf numFmtId="0" fontId="76" fillId="0" borderId="0" xfId="0" applyFont="1" applyAlignment="1">
      <alignment horizontal="left" vertical="top" wrapText="1"/>
    </xf>
    <xf numFmtId="0" fontId="77" fillId="11" borderId="29" xfId="0" applyFont="1" applyFill="1" applyBorder="1" applyAlignment="1">
      <alignment horizontal="center" vertical="top" wrapText="1"/>
    </xf>
    <xf numFmtId="0" fontId="77" fillId="11" borderId="33" xfId="0" applyFont="1" applyFill="1" applyBorder="1" applyAlignment="1">
      <alignment horizontal="center" vertical="top" wrapText="1"/>
    </xf>
    <xf numFmtId="0" fontId="77" fillId="11" borderId="30" xfId="0" applyFont="1" applyFill="1" applyBorder="1" applyAlignment="1">
      <alignment horizontal="center" vertical="top" wrapText="1"/>
    </xf>
    <xf numFmtId="0" fontId="81" fillId="11" borderId="26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11" borderId="25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76" fillId="11" borderId="25" xfId="0" applyFont="1" applyFill="1" applyBorder="1" applyAlignment="1">
      <alignment horizontal="center"/>
    </xf>
    <xf numFmtId="0" fontId="76" fillId="11" borderId="25" xfId="0" applyFont="1" applyFill="1" applyBorder="1" applyAlignment="1">
      <alignment horizontal="center" vertical="center"/>
    </xf>
    <xf numFmtId="0" fontId="76" fillId="11" borderId="38" xfId="0" applyFont="1" applyFill="1" applyBorder="1" applyAlignment="1">
      <alignment horizontal="center" vertical="center" wrapText="1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39" xfId="0" applyFont="1" applyFill="1" applyBorder="1" applyAlignment="1">
      <alignment horizontal="center" vertical="center" wrapText="1"/>
    </xf>
    <xf numFmtId="0" fontId="76" fillId="11" borderId="35" xfId="0" applyFont="1" applyFill="1" applyBorder="1" applyAlignment="1">
      <alignment horizontal="center" vertical="center" wrapText="1"/>
    </xf>
    <xf numFmtId="0" fontId="76" fillId="11" borderId="37" xfId="0" applyFont="1" applyFill="1" applyBorder="1" applyAlignment="1">
      <alignment horizontal="center" vertical="center" wrapText="1"/>
    </xf>
    <xf numFmtId="0" fontId="76" fillId="11" borderId="31" xfId="0" applyFont="1" applyFill="1" applyBorder="1" applyAlignment="1">
      <alignment horizontal="center" vertical="center" wrapText="1"/>
    </xf>
    <xf numFmtId="0" fontId="76" fillId="11" borderId="28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zoomScalePageLayoutView="0" workbookViewId="0" topLeftCell="A1">
      <selection activeCell="B28" sqref="B28"/>
    </sheetView>
  </sheetViews>
  <sheetFormatPr defaultColWidth="9.140625" defaultRowHeight="15"/>
  <cols>
    <col min="2" max="2" width="50.140625" style="0" customWidth="1"/>
    <col min="3" max="3" width="17.00390625" style="0" customWidth="1"/>
    <col min="4" max="4" width="21.57421875" style="0" customWidth="1"/>
    <col min="7" max="7" width="10.00390625" style="0" customWidth="1"/>
  </cols>
  <sheetData>
    <row r="1" spans="1:10" ht="71.25" customHeight="1">
      <c r="A1" s="125" t="s">
        <v>138</v>
      </c>
      <c r="B1" s="126"/>
      <c r="C1" s="126"/>
      <c r="D1" s="126"/>
      <c r="E1" s="126"/>
      <c r="F1" s="126"/>
      <c r="G1" s="127"/>
      <c r="H1" s="3"/>
      <c r="I1" s="3"/>
      <c r="J1" s="3"/>
    </row>
    <row r="2" spans="1:10" ht="134.25" customHeight="1" thickBot="1">
      <c r="A2" s="128" t="s">
        <v>104</v>
      </c>
      <c r="B2" s="129"/>
      <c r="C2" s="129"/>
      <c r="D2" s="129"/>
      <c r="E2" s="129"/>
      <c r="F2" s="129"/>
      <c r="G2" s="130"/>
      <c r="H2" s="4"/>
      <c r="I2" s="4"/>
      <c r="J2" s="4"/>
    </row>
    <row r="3" spans="1:7" ht="20.25" customHeight="1" thickBot="1">
      <c r="A3" s="131" t="s">
        <v>105</v>
      </c>
      <c r="B3" s="132"/>
      <c r="C3" s="132"/>
      <c r="D3" s="132"/>
      <c r="E3" s="132"/>
      <c r="F3" s="132"/>
      <c r="G3" s="133"/>
    </row>
    <row r="4" spans="1:7" ht="36" customHeight="1" thickBot="1">
      <c r="A4" s="122" t="s">
        <v>176</v>
      </c>
      <c r="B4" s="123"/>
      <c r="C4" s="123"/>
      <c r="D4" s="123"/>
      <c r="E4" s="123"/>
      <c r="F4" s="123"/>
      <c r="G4" s="124"/>
    </row>
    <row r="5" spans="1:7" ht="37.5" customHeight="1" thickBot="1">
      <c r="A5" s="122" t="s">
        <v>177</v>
      </c>
      <c r="B5" s="123"/>
      <c r="C5" s="123"/>
      <c r="D5" s="123"/>
      <c r="E5" s="123"/>
      <c r="F5" s="123"/>
      <c r="G5" s="124"/>
    </row>
    <row r="6" spans="1:7" ht="15.75" customHeight="1" thickBot="1">
      <c r="A6" s="122" t="s">
        <v>207</v>
      </c>
      <c r="B6" s="123"/>
      <c r="C6" s="123"/>
      <c r="D6" s="123"/>
      <c r="E6" s="123"/>
      <c r="F6" s="123"/>
      <c r="G6" s="124"/>
    </row>
    <row r="7" spans="1:7" ht="15.75" thickBot="1">
      <c r="A7" s="137" t="s">
        <v>208</v>
      </c>
      <c r="B7" s="138"/>
      <c r="C7" s="138"/>
      <c r="D7" s="138"/>
      <c r="E7" s="138"/>
      <c r="F7" s="138"/>
      <c r="G7" s="139"/>
    </row>
    <row r="8" spans="1:7" ht="15.75" thickBot="1">
      <c r="A8" s="137" t="s">
        <v>178</v>
      </c>
      <c r="B8" s="138"/>
      <c r="C8" s="138"/>
      <c r="D8" s="138"/>
      <c r="E8" s="138"/>
      <c r="F8" s="138"/>
      <c r="G8" s="139"/>
    </row>
    <row r="9" spans="1:7" ht="15.75" thickBot="1">
      <c r="A9" s="137" t="s">
        <v>179</v>
      </c>
      <c r="B9" s="138"/>
      <c r="C9" s="138"/>
      <c r="D9" s="138"/>
      <c r="E9" s="138"/>
      <c r="F9" s="138"/>
      <c r="G9" s="139"/>
    </row>
    <row r="10" spans="1:7" ht="33" customHeight="1" hidden="1" thickBot="1">
      <c r="A10" s="134" t="s">
        <v>106</v>
      </c>
      <c r="B10" s="135"/>
      <c r="C10" s="135"/>
      <c r="D10" s="135"/>
      <c r="E10" s="135"/>
      <c r="F10" s="135"/>
      <c r="G10" s="136"/>
    </row>
    <row r="11" spans="1:7" ht="30" customHeight="1" hidden="1" thickBot="1">
      <c r="A11" s="134" t="s">
        <v>107</v>
      </c>
      <c r="B11" s="135"/>
      <c r="C11" s="135"/>
      <c r="D11" s="135"/>
      <c r="E11" s="135"/>
      <c r="F11" s="135"/>
      <c r="G11" s="136"/>
    </row>
    <row r="12" spans="1:7" ht="51" customHeight="1" hidden="1" thickBot="1">
      <c r="A12" s="134" t="s">
        <v>108</v>
      </c>
      <c r="B12" s="135"/>
      <c r="C12" s="135"/>
      <c r="D12" s="135"/>
      <c r="E12" s="135"/>
      <c r="F12" s="135"/>
      <c r="G12" s="136"/>
    </row>
    <row r="13" spans="1:7" ht="39" customHeight="1" hidden="1" thickBot="1">
      <c r="A13" s="134" t="s">
        <v>109</v>
      </c>
      <c r="B13" s="135"/>
      <c r="C13" s="135"/>
      <c r="D13" s="135"/>
      <c r="E13" s="135"/>
      <c r="F13" s="135"/>
      <c r="G13" s="136"/>
    </row>
    <row r="14" spans="1:7" ht="19.5" customHeight="1" hidden="1" thickBot="1">
      <c r="A14" s="134" t="s">
        <v>110</v>
      </c>
      <c r="B14" s="135"/>
      <c r="C14" s="135"/>
      <c r="D14" s="135"/>
      <c r="E14" s="135"/>
      <c r="F14" s="135"/>
      <c r="G14" s="136"/>
    </row>
    <row r="15" spans="1:7" ht="31.5" customHeight="1" hidden="1" thickBot="1">
      <c r="A15" s="134" t="s">
        <v>111</v>
      </c>
      <c r="B15" s="135"/>
      <c r="C15" s="135"/>
      <c r="D15" s="135"/>
      <c r="E15" s="135"/>
      <c r="F15" s="135"/>
      <c r="G15" s="136"/>
    </row>
  </sheetData>
  <sheetProtection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69"/>
  <sheetViews>
    <sheetView zoomScale="75" zoomScaleNormal="75" zoomScalePageLayoutView="0" workbookViewId="0" topLeftCell="A1">
      <selection activeCell="B42" sqref="B42"/>
    </sheetView>
  </sheetViews>
  <sheetFormatPr defaultColWidth="9.140625" defaultRowHeight="15"/>
  <cols>
    <col min="1" max="1" width="8.8515625" style="35" customWidth="1"/>
    <col min="2" max="2" width="29.00390625" style="25" customWidth="1"/>
    <col min="3" max="3" width="17.00390625" style="35" customWidth="1"/>
    <col min="4" max="4" width="27.00390625" style="35" customWidth="1"/>
    <col min="5" max="5" width="32.7109375" style="35" customWidth="1"/>
    <col min="6" max="6" width="33.7109375" style="35" customWidth="1"/>
    <col min="7" max="16384" width="9.140625" style="35" customWidth="1"/>
  </cols>
  <sheetData>
    <row r="1" ht="15.75" thickBot="1"/>
    <row r="2" spans="1:6" ht="15">
      <c r="A2" s="143" t="s">
        <v>151</v>
      </c>
      <c r="B2" s="144"/>
      <c r="C2" s="144"/>
      <c r="D2" s="144"/>
      <c r="E2" s="144"/>
      <c r="F2" s="145"/>
    </row>
    <row r="3" spans="1:6" ht="15">
      <c r="A3" s="77"/>
      <c r="B3" s="76"/>
      <c r="C3" s="75"/>
      <c r="D3" s="75"/>
      <c r="E3" s="75"/>
      <c r="F3" s="74"/>
    </row>
    <row r="4" spans="1:6" ht="15.75">
      <c r="A4" s="146" t="s">
        <v>1</v>
      </c>
      <c r="B4" s="147"/>
      <c r="C4" s="147"/>
      <c r="D4" s="147"/>
      <c r="E4" s="147"/>
      <c r="F4" s="148"/>
    </row>
    <row r="5" spans="1:6" ht="15.75">
      <c r="A5" s="146" t="s">
        <v>152</v>
      </c>
      <c r="B5" s="147"/>
      <c r="C5" s="147"/>
      <c r="D5" s="147"/>
      <c r="E5" s="147"/>
      <c r="F5" s="148"/>
    </row>
    <row r="6" spans="1:6" ht="15">
      <c r="A6" s="73"/>
      <c r="B6" s="72"/>
      <c r="C6" s="71"/>
      <c r="D6" s="71"/>
      <c r="E6" s="71"/>
      <c r="F6" s="70"/>
    </row>
    <row r="7" spans="1:6" ht="15">
      <c r="A7" s="149"/>
      <c r="B7" s="150"/>
      <c r="C7" s="150"/>
      <c r="D7" s="150"/>
      <c r="E7" s="150"/>
      <c r="F7" s="151"/>
    </row>
    <row r="8" spans="1:6" ht="15">
      <c r="A8" s="149" t="s">
        <v>130</v>
      </c>
      <c r="B8" s="150"/>
      <c r="C8" s="150"/>
      <c r="D8" s="150"/>
      <c r="E8" s="96"/>
      <c r="F8" s="100"/>
    </row>
    <row r="9" spans="1:6" ht="15">
      <c r="A9" s="149" t="s">
        <v>91</v>
      </c>
      <c r="B9" s="150"/>
      <c r="C9" s="150"/>
      <c r="D9" s="150"/>
      <c r="E9" s="96"/>
      <c r="F9" s="100"/>
    </row>
    <row r="10" spans="1:6" ht="15">
      <c r="A10" s="149" t="s">
        <v>137</v>
      </c>
      <c r="B10" s="150"/>
      <c r="C10" s="150"/>
      <c r="D10" s="150"/>
      <c r="E10" s="96"/>
      <c r="F10" s="100"/>
    </row>
    <row r="11" spans="1:6" ht="15">
      <c r="A11" s="95" t="s">
        <v>143</v>
      </c>
      <c r="B11" s="96"/>
      <c r="C11" s="96"/>
      <c r="D11" s="96"/>
      <c r="E11" s="96"/>
      <c r="F11" s="100"/>
    </row>
    <row r="12" spans="1:6" ht="15">
      <c r="A12" s="95" t="s">
        <v>132</v>
      </c>
      <c r="B12" s="96"/>
      <c r="C12" s="96"/>
      <c r="D12" s="96"/>
      <c r="E12" s="96"/>
      <c r="F12" s="100"/>
    </row>
    <row r="13" spans="1:6" ht="15">
      <c r="A13" s="95" t="s">
        <v>133</v>
      </c>
      <c r="B13" s="96"/>
      <c r="C13" s="80"/>
      <c r="D13" s="80"/>
      <c r="E13" s="96"/>
      <c r="F13" s="100"/>
    </row>
    <row r="14" spans="1:6" ht="15">
      <c r="A14" s="95" t="s">
        <v>181</v>
      </c>
      <c r="B14" s="96"/>
      <c r="C14" s="96"/>
      <c r="D14" s="80"/>
      <c r="E14" s="96"/>
      <c r="F14" s="100"/>
    </row>
    <row r="15" spans="1:6" ht="15">
      <c r="A15" s="95" t="s">
        <v>134</v>
      </c>
      <c r="B15" s="96"/>
      <c r="C15" s="80"/>
      <c r="D15" s="80"/>
      <c r="E15" s="80"/>
      <c r="F15" s="42"/>
    </row>
    <row r="16" spans="1:6" ht="15.75" thickBot="1">
      <c r="A16" s="57"/>
      <c r="B16" s="58"/>
      <c r="C16" s="59"/>
      <c r="D16" s="59"/>
      <c r="E16" s="59"/>
      <c r="F16" s="43" t="s">
        <v>153</v>
      </c>
    </row>
    <row r="17" spans="1:6" ht="165.75" thickBot="1">
      <c r="A17" s="44" t="s">
        <v>2</v>
      </c>
      <c r="B17" s="44" t="s">
        <v>154</v>
      </c>
      <c r="C17" s="44" t="s">
        <v>3</v>
      </c>
      <c r="D17" s="44" t="s">
        <v>155</v>
      </c>
      <c r="E17" s="44" t="s">
        <v>156</v>
      </c>
      <c r="F17" s="45" t="s">
        <v>157</v>
      </c>
    </row>
    <row r="18" spans="1:6" ht="15.75" thickBot="1">
      <c r="A18" s="101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</row>
    <row r="19" spans="1:6" ht="15.75" customHeight="1" thickBot="1">
      <c r="A19" s="140" t="s">
        <v>158</v>
      </c>
      <c r="B19" s="141"/>
      <c r="C19" s="141"/>
      <c r="D19" s="141"/>
      <c r="E19" s="141"/>
      <c r="F19" s="142"/>
    </row>
    <row r="20" spans="1:6" ht="15.75" customHeight="1" thickBot="1">
      <c r="A20" s="62"/>
      <c r="B20" s="152" t="s">
        <v>182</v>
      </c>
      <c r="C20" s="152"/>
      <c r="D20" s="152"/>
      <c r="E20" s="152"/>
      <c r="F20" s="153"/>
    </row>
    <row r="21" spans="1:6" ht="26.25" thickBot="1">
      <c r="A21" s="105">
        <v>1</v>
      </c>
      <c r="B21" s="63" t="s">
        <v>90</v>
      </c>
      <c r="C21" s="39" t="s">
        <v>160</v>
      </c>
      <c r="D21" s="64">
        <v>514</v>
      </c>
      <c r="E21" s="39" t="s">
        <v>183</v>
      </c>
      <c r="F21" s="39" t="s">
        <v>162</v>
      </c>
    </row>
    <row r="22" spans="1:6" ht="26.25" thickBot="1">
      <c r="A22" s="105">
        <v>2</v>
      </c>
      <c r="B22" s="63" t="s">
        <v>163</v>
      </c>
      <c r="C22" s="39" t="s">
        <v>164</v>
      </c>
      <c r="D22" s="64">
        <v>5</v>
      </c>
      <c r="E22" s="39" t="s">
        <v>183</v>
      </c>
      <c r="F22" s="39" t="s">
        <v>162</v>
      </c>
    </row>
    <row r="23" spans="1:6" ht="26.25" thickBot="1">
      <c r="A23" s="105">
        <v>3</v>
      </c>
      <c r="B23" s="63" t="s">
        <v>165</v>
      </c>
      <c r="C23" s="39" t="s">
        <v>160</v>
      </c>
      <c r="D23" s="64">
        <v>393</v>
      </c>
      <c r="E23" s="39" t="s">
        <v>183</v>
      </c>
      <c r="F23" s="39" t="s">
        <v>162</v>
      </c>
    </row>
    <row r="24" spans="1:6" ht="26.25" thickBot="1">
      <c r="A24" s="105">
        <v>4</v>
      </c>
      <c r="B24" s="63" t="s">
        <v>166</v>
      </c>
      <c r="C24" s="39"/>
      <c r="D24" s="64"/>
      <c r="E24" s="39" t="s">
        <v>183</v>
      </c>
      <c r="F24" s="39" t="s">
        <v>162</v>
      </c>
    </row>
    <row r="25" spans="1:6" ht="26.25" thickBot="1">
      <c r="A25" s="105"/>
      <c r="B25" s="63" t="s">
        <v>167</v>
      </c>
      <c r="C25" s="39" t="s">
        <v>168</v>
      </c>
      <c r="D25" s="64">
        <v>292</v>
      </c>
      <c r="E25" s="39" t="s">
        <v>183</v>
      </c>
      <c r="F25" s="39" t="s">
        <v>162</v>
      </c>
    </row>
    <row r="26" spans="1:6" ht="26.25" thickBot="1">
      <c r="A26" s="105"/>
      <c r="B26" s="63" t="s">
        <v>169</v>
      </c>
      <c r="C26" s="39" t="s">
        <v>168</v>
      </c>
      <c r="D26" s="64">
        <v>725</v>
      </c>
      <c r="E26" s="39" t="s">
        <v>183</v>
      </c>
      <c r="F26" s="39" t="s">
        <v>162</v>
      </c>
    </row>
    <row r="27" spans="1:6" ht="15.75" customHeight="1" thickBot="1">
      <c r="A27" s="140" t="s">
        <v>170</v>
      </c>
      <c r="B27" s="141"/>
      <c r="C27" s="141"/>
      <c r="D27" s="141"/>
      <c r="E27" s="141"/>
      <c r="F27" s="142"/>
    </row>
    <row r="28" spans="1:6" ht="26.25" thickBot="1">
      <c r="A28" s="105">
        <v>1</v>
      </c>
      <c r="B28" s="63" t="s">
        <v>90</v>
      </c>
      <c r="C28" s="39" t="s">
        <v>171</v>
      </c>
      <c r="D28" s="64">
        <v>14</v>
      </c>
      <c r="E28" s="39" t="s">
        <v>161</v>
      </c>
      <c r="F28" s="39" t="s">
        <v>162</v>
      </c>
    </row>
    <row r="29" spans="1:6" ht="39" thickBot="1">
      <c r="A29" s="105">
        <v>2</v>
      </c>
      <c r="B29" s="63" t="s">
        <v>163</v>
      </c>
      <c r="C29" s="39" t="s">
        <v>172</v>
      </c>
      <c r="D29" s="64">
        <v>15</v>
      </c>
      <c r="E29" s="39" t="s">
        <v>161</v>
      </c>
      <c r="F29" s="39" t="s">
        <v>162</v>
      </c>
    </row>
    <row r="30" spans="1:6" ht="26.25" thickBot="1">
      <c r="A30" s="105">
        <v>3</v>
      </c>
      <c r="B30" s="63" t="s">
        <v>165</v>
      </c>
      <c r="C30" s="39" t="s">
        <v>171</v>
      </c>
      <c r="D30" s="64">
        <v>6</v>
      </c>
      <c r="E30" s="39" t="s">
        <v>161</v>
      </c>
      <c r="F30" s="39" t="s">
        <v>162</v>
      </c>
    </row>
    <row r="31" spans="1:6" ht="15.75" thickBot="1">
      <c r="A31" s="106"/>
      <c r="B31" s="107"/>
      <c r="C31" s="107"/>
      <c r="D31" s="107"/>
      <c r="E31" s="107"/>
      <c r="F31" s="108"/>
    </row>
    <row r="32" spans="1:6" ht="38.25" customHeight="1" thickBot="1">
      <c r="A32" s="140" t="s">
        <v>158</v>
      </c>
      <c r="B32" s="141"/>
      <c r="C32" s="141"/>
      <c r="D32" s="141"/>
      <c r="E32" s="141"/>
      <c r="F32" s="142"/>
    </row>
    <row r="33" spans="1:6" ht="15.75" thickBot="1">
      <c r="A33" s="97"/>
      <c r="B33" s="98"/>
      <c r="C33" s="98"/>
      <c r="D33" s="98"/>
      <c r="E33" s="98"/>
      <c r="F33" s="99"/>
    </row>
    <row r="34" spans="1:6" ht="15.75" thickBot="1">
      <c r="A34" s="62"/>
      <c r="B34" s="152" t="s">
        <v>159</v>
      </c>
      <c r="C34" s="152"/>
      <c r="D34" s="152"/>
      <c r="E34" s="152"/>
      <c r="F34" s="153"/>
    </row>
    <row r="35" spans="1:6" ht="26.25" thickBot="1">
      <c r="A35" s="105">
        <v>1</v>
      </c>
      <c r="B35" s="63" t="s">
        <v>90</v>
      </c>
      <c r="C35" s="39" t="s">
        <v>160</v>
      </c>
      <c r="D35" s="64">
        <v>469</v>
      </c>
      <c r="E35" s="39" t="s">
        <v>161</v>
      </c>
      <c r="F35" s="39" t="s">
        <v>162</v>
      </c>
    </row>
    <row r="36" spans="1:6" ht="26.25" thickBot="1">
      <c r="A36" s="105">
        <v>2</v>
      </c>
      <c r="B36" s="63" t="s">
        <v>163</v>
      </c>
      <c r="C36" s="39" t="s">
        <v>164</v>
      </c>
      <c r="D36" s="64">
        <v>5</v>
      </c>
      <c r="E36" s="39" t="s">
        <v>161</v>
      </c>
      <c r="F36" s="39" t="s">
        <v>162</v>
      </c>
    </row>
    <row r="37" spans="1:6" ht="26.25" thickBot="1">
      <c r="A37" s="105">
        <v>3</v>
      </c>
      <c r="B37" s="63" t="s">
        <v>165</v>
      </c>
      <c r="C37" s="39" t="s">
        <v>160</v>
      </c>
      <c r="D37" s="64">
        <v>348</v>
      </c>
      <c r="E37" s="39" t="s">
        <v>161</v>
      </c>
      <c r="F37" s="39" t="s">
        <v>162</v>
      </c>
    </row>
    <row r="38" spans="1:6" ht="26.25" thickBot="1">
      <c r="A38" s="105">
        <v>4</v>
      </c>
      <c r="B38" s="63" t="s">
        <v>166</v>
      </c>
      <c r="C38" s="39"/>
      <c r="D38" s="64"/>
      <c r="E38" s="39" t="s">
        <v>161</v>
      </c>
      <c r="F38" s="39" t="s">
        <v>162</v>
      </c>
    </row>
    <row r="39" spans="1:6" ht="26.25" thickBot="1">
      <c r="A39" s="105"/>
      <c r="B39" s="63" t="s">
        <v>167</v>
      </c>
      <c r="C39" s="39" t="s">
        <v>168</v>
      </c>
      <c r="D39" s="64">
        <v>158</v>
      </c>
      <c r="E39" s="39" t="s">
        <v>161</v>
      </c>
      <c r="F39" s="39" t="s">
        <v>162</v>
      </c>
    </row>
    <row r="40" spans="1:6" ht="26.25" thickBot="1">
      <c r="A40" s="105"/>
      <c r="B40" s="63" t="s">
        <v>169</v>
      </c>
      <c r="C40" s="39" t="s">
        <v>168</v>
      </c>
      <c r="D40" s="64">
        <v>660</v>
      </c>
      <c r="E40" s="39" t="s">
        <v>161</v>
      </c>
      <c r="F40" s="39" t="s">
        <v>162</v>
      </c>
    </row>
    <row r="41" spans="1:6" ht="15.75" thickBot="1">
      <c r="A41" s="140" t="s">
        <v>170</v>
      </c>
      <c r="B41" s="141"/>
      <c r="C41" s="141"/>
      <c r="D41" s="141"/>
      <c r="E41" s="141"/>
      <c r="F41" s="142"/>
    </row>
    <row r="42" spans="1:6" ht="26.25" thickBot="1">
      <c r="A42" s="105">
        <v>1</v>
      </c>
      <c r="B42" s="63" t="s">
        <v>90</v>
      </c>
      <c r="C42" s="39" t="s">
        <v>171</v>
      </c>
      <c r="D42" s="64">
        <v>14</v>
      </c>
      <c r="E42" s="39" t="s">
        <v>161</v>
      </c>
      <c r="F42" s="39" t="s">
        <v>162</v>
      </c>
    </row>
    <row r="43" spans="1:6" ht="39" thickBot="1">
      <c r="A43" s="105">
        <v>2</v>
      </c>
      <c r="B43" s="63" t="s">
        <v>163</v>
      </c>
      <c r="C43" s="39" t="s">
        <v>172</v>
      </c>
      <c r="D43" s="64">
        <v>15</v>
      </c>
      <c r="E43" s="39" t="s">
        <v>161</v>
      </c>
      <c r="F43" s="39" t="s">
        <v>162</v>
      </c>
    </row>
    <row r="44" spans="1:6" ht="26.25" thickBot="1">
      <c r="A44" s="105">
        <v>3</v>
      </c>
      <c r="B44" s="63" t="s">
        <v>165</v>
      </c>
      <c r="C44" s="39" t="s">
        <v>171</v>
      </c>
      <c r="D44" s="64">
        <v>6</v>
      </c>
      <c r="E44" s="39" t="s">
        <v>161</v>
      </c>
      <c r="F44" s="39" t="s">
        <v>162</v>
      </c>
    </row>
    <row r="45" spans="1:6" ht="54.75" customHeight="1" thickBot="1">
      <c r="A45" s="154" t="s">
        <v>158</v>
      </c>
      <c r="B45" s="155"/>
      <c r="C45" s="155"/>
      <c r="D45" s="155"/>
      <c r="E45" s="155"/>
      <c r="F45" s="156"/>
    </row>
    <row r="46" spans="1:6" ht="15.75" thickBot="1">
      <c r="A46" s="62"/>
      <c r="B46" s="152" t="s">
        <v>173</v>
      </c>
      <c r="C46" s="152"/>
      <c r="D46" s="152"/>
      <c r="E46" s="152"/>
      <c r="F46" s="153"/>
    </row>
    <row r="47" spans="1:6" ht="26.25" thickBot="1">
      <c r="A47" s="105">
        <v>1</v>
      </c>
      <c r="B47" s="63" t="s">
        <v>90</v>
      </c>
      <c r="C47" s="39" t="s">
        <v>160</v>
      </c>
      <c r="D47" s="64">
        <v>460</v>
      </c>
      <c r="E47" s="39" t="s">
        <v>174</v>
      </c>
      <c r="F47" s="39" t="s">
        <v>162</v>
      </c>
    </row>
    <row r="48" spans="1:6" ht="26.25" thickBot="1">
      <c r="A48" s="105">
        <v>2</v>
      </c>
      <c r="B48" s="63" t="s">
        <v>163</v>
      </c>
      <c r="C48" s="39" t="s">
        <v>164</v>
      </c>
      <c r="D48" s="64">
        <v>5</v>
      </c>
      <c r="E48" s="39" t="s">
        <v>174</v>
      </c>
      <c r="F48" s="39" t="s">
        <v>162</v>
      </c>
    </row>
    <row r="49" spans="1:6" ht="26.25" thickBot="1">
      <c r="A49" s="105">
        <v>3</v>
      </c>
      <c r="B49" s="63" t="s">
        <v>165</v>
      </c>
      <c r="C49" s="39" t="s">
        <v>160</v>
      </c>
      <c r="D49" s="64">
        <v>235</v>
      </c>
      <c r="E49" s="39" t="s">
        <v>174</v>
      </c>
      <c r="F49" s="39" t="s">
        <v>162</v>
      </c>
    </row>
    <row r="50" spans="1:6" ht="26.25" thickBot="1">
      <c r="A50" s="105">
        <v>4</v>
      </c>
      <c r="B50" s="63" t="s">
        <v>166</v>
      </c>
      <c r="C50" s="39"/>
      <c r="D50" s="64"/>
      <c r="E50" s="39" t="s">
        <v>174</v>
      </c>
      <c r="F50" s="39" t="s">
        <v>162</v>
      </c>
    </row>
    <row r="51" spans="1:6" ht="26.25" thickBot="1">
      <c r="A51" s="105"/>
      <c r="B51" s="63" t="s">
        <v>167</v>
      </c>
      <c r="C51" s="39" t="s">
        <v>168</v>
      </c>
      <c r="D51" s="64">
        <v>158</v>
      </c>
      <c r="E51" s="39" t="s">
        <v>174</v>
      </c>
      <c r="F51" s="39" t="s">
        <v>162</v>
      </c>
    </row>
    <row r="52" spans="1:6" ht="26.25" thickBot="1">
      <c r="A52" s="105"/>
      <c r="B52" s="63" t="s">
        <v>169</v>
      </c>
      <c r="C52" s="39" t="s">
        <v>168</v>
      </c>
      <c r="D52" s="64">
        <v>330</v>
      </c>
      <c r="E52" s="39" t="s">
        <v>174</v>
      </c>
      <c r="F52" s="39" t="s">
        <v>162</v>
      </c>
    </row>
    <row r="53" spans="1:6" ht="15.75" thickBot="1">
      <c r="A53" s="140" t="s">
        <v>170</v>
      </c>
      <c r="B53" s="141"/>
      <c r="C53" s="141"/>
      <c r="D53" s="141"/>
      <c r="E53" s="141"/>
      <c r="F53" s="142"/>
    </row>
    <row r="54" spans="1:6" ht="26.25" thickBot="1">
      <c r="A54" s="105">
        <v>1</v>
      </c>
      <c r="B54" s="63" t="s">
        <v>90</v>
      </c>
      <c r="C54" s="39" t="s">
        <v>171</v>
      </c>
      <c r="D54" s="64">
        <v>13.65</v>
      </c>
      <c r="E54" s="39" t="s">
        <v>174</v>
      </c>
      <c r="F54" s="39" t="s">
        <v>162</v>
      </c>
    </row>
    <row r="55" spans="1:6" ht="39" thickBot="1">
      <c r="A55" s="105">
        <v>2</v>
      </c>
      <c r="B55" s="63" t="s">
        <v>163</v>
      </c>
      <c r="C55" s="39" t="s">
        <v>172</v>
      </c>
      <c r="D55" s="64">
        <v>15</v>
      </c>
      <c r="E55" s="39" t="s">
        <v>174</v>
      </c>
      <c r="F55" s="39" t="s">
        <v>162</v>
      </c>
    </row>
    <row r="56" spans="1:6" ht="26.25" thickBot="1">
      <c r="A56" s="105">
        <v>3</v>
      </c>
      <c r="B56" s="63" t="s">
        <v>165</v>
      </c>
      <c r="C56" s="39" t="s">
        <v>171</v>
      </c>
      <c r="D56" s="64">
        <v>6</v>
      </c>
      <c r="E56" s="39" t="s">
        <v>174</v>
      </c>
      <c r="F56" s="39" t="s">
        <v>162</v>
      </c>
    </row>
    <row r="57" spans="1:6" ht="19.5" customHeight="1" thickBot="1">
      <c r="A57" s="66"/>
      <c r="B57" s="67"/>
      <c r="C57" s="68"/>
      <c r="D57" s="69"/>
      <c r="E57" s="68"/>
      <c r="F57" s="39"/>
    </row>
    <row r="58" spans="1:6" ht="15.75" hidden="1" thickBot="1">
      <c r="A58" s="62"/>
      <c r="B58" s="152" t="s">
        <v>175</v>
      </c>
      <c r="C58" s="152"/>
      <c r="D58" s="152"/>
      <c r="E58" s="152"/>
      <c r="F58" s="153"/>
    </row>
    <row r="59" spans="1:6" ht="26.25" hidden="1" thickBot="1">
      <c r="A59" s="105">
        <v>1</v>
      </c>
      <c r="B59" s="63" t="s">
        <v>90</v>
      </c>
      <c r="C59" s="39" t="s">
        <v>160</v>
      </c>
      <c r="D59" s="64">
        <v>460</v>
      </c>
      <c r="E59" s="39" t="s">
        <v>174</v>
      </c>
      <c r="F59" s="39" t="s">
        <v>162</v>
      </c>
    </row>
    <row r="60" spans="1:6" ht="26.25" hidden="1" thickBot="1">
      <c r="A60" s="105">
        <v>2</v>
      </c>
      <c r="B60" s="63" t="s">
        <v>163</v>
      </c>
      <c r="C60" s="39" t="s">
        <v>164</v>
      </c>
      <c r="D60" s="64">
        <v>5</v>
      </c>
      <c r="E60" s="39" t="s">
        <v>174</v>
      </c>
      <c r="F60" s="39" t="s">
        <v>162</v>
      </c>
    </row>
    <row r="61" spans="1:6" ht="26.25" hidden="1" thickBot="1">
      <c r="A61" s="105">
        <v>3</v>
      </c>
      <c r="B61" s="63" t="s">
        <v>165</v>
      </c>
      <c r="C61" s="39" t="s">
        <v>160</v>
      </c>
      <c r="D61" s="64">
        <v>235</v>
      </c>
      <c r="E61" s="39" t="s">
        <v>174</v>
      </c>
      <c r="F61" s="39" t="s">
        <v>162</v>
      </c>
    </row>
    <row r="62" spans="1:6" ht="26.25" hidden="1" thickBot="1">
      <c r="A62" s="105">
        <v>4</v>
      </c>
      <c r="B62" s="63" t="s">
        <v>166</v>
      </c>
      <c r="C62" s="39"/>
      <c r="D62" s="64"/>
      <c r="E62" s="39" t="s">
        <v>174</v>
      </c>
      <c r="F62" s="39" t="s">
        <v>162</v>
      </c>
    </row>
    <row r="63" spans="1:6" ht="26.25" hidden="1" thickBot="1">
      <c r="A63" s="105"/>
      <c r="B63" s="63" t="s">
        <v>167</v>
      </c>
      <c r="C63" s="39" t="s">
        <v>168</v>
      </c>
      <c r="D63" s="64">
        <v>158</v>
      </c>
      <c r="E63" s="39" t="s">
        <v>174</v>
      </c>
      <c r="F63" s="39" t="s">
        <v>162</v>
      </c>
    </row>
    <row r="64" spans="1:6" ht="26.25" hidden="1" thickBot="1">
      <c r="A64" s="105"/>
      <c r="B64" s="63" t="s">
        <v>169</v>
      </c>
      <c r="C64" s="39" t="s">
        <v>168</v>
      </c>
      <c r="D64" s="64">
        <v>330</v>
      </c>
      <c r="E64" s="39" t="s">
        <v>174</v>
      </c>
      <c r="F64" s="39" t="s">
        <v>162</v>
      </c>
    </row>
    <row r="65" spans="1:6" ht="15.75" hidden="1" thickBot="1">
      <c r="A65" s="140" t="s">
        <v>170</v>
      </c>
      <c r="B65" s="141"/>
      <c r="C65" s="141"/>
      <c r="D65" s="141"/>
      <c r="E65" s="141"/>
      <c r="F65" s="142"/>
    </row>
    <row r="66" spans="1:6" ht="26.25" hidden="1" thickBot="1">
      <c r="A66" s="105">
        <v>1</v>
      </c>
      <c r="B66" s="63" t="s">
        <v>90</v>
      </c>
      <c r="C66" s="39" t="s">
        <v>171</v>
      </c>
      <c r="D66" s="64">
        <v>13.65</v>
      </c>
      <c r="E66" s="39" t="s">
        <v>174</v>
      </c>
      <c r="F66" s="39" t="s">
        <v>162</v>
      </c>
    </row>
    <row r="67" spans="1:6" ht="39" hidden="1" thickBot="1">
      <c r="A67" s="105">
        <v>2</v>
      </c>
      <c r="B67" s="63" t="s">
        <v>163</v>
      </c>
      <c r="C67" s="39" t="s">
        <v>172</v>
      </c>
      <c r="D67" s="64">
        <v>15</v>
      </c>
      <c r="E67" s="39" t="s">
        <v>174</v>
      </c>
      <c r="F67" s="39" t="s">
        <v>162</v>
      </c>
    </row>
    <row r="68" spans="1:6" ht="26.25" hidden="1" thickBot="1">
      <c r="A68" s="105">
        <v>3</v>
      </c>
      <c r="B68" s="63" t="s">
        <v>165</v>
      </c>
      <c r="C68" s="39" t="s">
        <v>171</v>
      </c>
      <c r="D68" s="64">
        <v>6</v>
      </c>
      <c r="E68" s="39" t="s">
        <v>174</v>
      </c>
      <c r="F68" s="39" t="s">
        <v>162</v>
      </c>
    </row>
    <row r="69" spans="1:6" ht="15.75" hidden="1" thickBot="1">
      <c r="A69" s="97"/>
      <c r="B69" s="65"/>
      <c r="C69" s="98"/>
      <c r="D69" s="98"/>
      <c r="E69" s="98"/>
      <c r="F69" s="99"/>
    </row>
  </sheetData>
  <sheetProtection/>
  <mergeCells count="18">
    <mergeCell ref="A45:F45"/>
    <mergeCell ref="B46:F46"/>
    <mergeCell ref="A53:F53"/>
    <mergeCell ref="B58:F58"/>
    <mergeCell ref="A65:F65"/>
    <mergeCell ref="A8:D8"/>
    <mergeCell ref="A9:D9"/>
    <mergeCell ref="A19:F19"/>
    <mergeCell ref="A32:F32"/>
    <mergeCell ref="B34:F34"/>
    <mergeCell ref="A41:F41"/>
    <mergeCell ref="A2:F2"/>
    <mergeCell ref="A4:F4"/>
    <mergeCell ref="A5:F5"/>
    <mergeCell ref="A7:F7"/>
    <mergeCell ref="A10:D10"/>
    <mergeCell ref="A27:F27"/>
    <mergeCell ref="B20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90"/>
  <sheetViews>
    <sheetView zoomScale="75" zoomScaleNormal="75" zoomScalePageLayoutView="0" workbookViewId="0" topLeftCell="A1">
      <selection activeCell="A13" sqref="A13"/>
    </sheetView>
  </sheetViews>
  <sheetFormatPr defaultColWidth="9.140625" defaultRowHeight="15"/>
  <cols>
    <col min="1" max="1" width="6.140625" style="0" customWidth="1"/>
    <col min="2" max="2" width="84.140625" style="0" customWidth="1"/>
    <col min="3" max="3" width="24.57421875" style="0" customWidth="1"/>
    <col min="4" max="4" width="28.28125" style="0" customWidth="1"/>
  </cols>
  <sheetData>
    <row r="1" ht="15.75" thickBot="1"/>
    <row r="2" spans="1:4" ht="15">
      <c r="A2" s="143" t="s">
        <v>30</v>
      </c>
      <c r="B2" s="144"/>
      <c r="C2" s="144"/>
      <c r="D2" s="145"/>
    </row>
    <row r="3" spans="1:4" ht="15">
      <c r="A3" s="40"/>
      <c r="B3" s="41"/>
      <c r="C3" s="41"/>
      <c r="D3" s="42"/>
    </row>
    <row r="4" spans="1:9" ht="15.75">
      <c r="A4" s="146" t="s">
        <v>1</v>
      </c>
      <c r="B4" s="147"/>
      <c r="C4" s="147"/>
      <c r="D4" s="148"/>
      <c r="E4" s="1"/>
      <c r="F4" s="1"/>
      <c r="G4" s="1"/>
      <c r="H4" s="1"/>
      <c r="I4" s="1"/>
    </row>
    <row r="5" spans="1:9" ht="33.75" customHeight="1">
      <c r="A5" s="160" t="s">
        <v>131</v>
      </c>
      <c r="B5" s="161"/>
      <c r="C5" s="161"/>
      <c r="D5" s="162"/>
      <c r="E5" s="1"/>
      <c r="F5" s="1"/>
      <c r="G5" s="1"/>
      <c r="H5" s="1"/>
      <c r="I5" s="1"/>
    </row>
    <row r="6" spans="1:4" ht="15">
      <c r="A6" s="40"/>
      <c r="B6" s="41"/>
      <c r="C6" s="41"/>
      <c r="D6" s="42"/>
    </row>
    <row r="7" spans="1:4" ht="15">
      <c r="A7" s="149" t="s">
        <v>130</v>
      </c>
      <c r="B7" s="150"/>
      <c r="C7" s="150"/>
      <c r="D7" s="151"/>
    </row>
    <row r="8" spans="1:4" ht="15">
      <c r="A8" s="149" t="s">
        <v>91</v>
      </c>
      <c r="B8" s="150"/>
      <c r="C8" s="150"/>
      <c r="D8" s="151"/>
    </row>
    <row r="9" spans="1:4" ht="15">
      <c r="A9" s="149" t="s">
        <v>137</v>
      </c>
      <c r="B9" s="150"/>
      <c r="C9" s="150"/>
      <c r="D9" s="151"/>
    </row>
    <row r="10" spans="1:4" ht="15">
      <c r="A10" s="149" t="s">
        <v>143</v>
      </c>
      <c r="B10" s="150"/>
      <c r="C10" s="150"/>
      <c r="D10" s="151"/>
    </row>
    <row r="11" spans="1:4" ht="15">
      <c r="A11" s="149" t="s">
        <v>132</v>
      </c>
      <c r="B11" s="150"/>
      <c r="C11" s="150"/>
      <c r="D11" s="151"/>
    </row>
    <row r="12" spans="1:5" ht="15">
      <c r="A12" s="48" t="s">
        <v>133</v>
      </c>
      <c r="B12" s="41"/>
      <c r="C12" s="41"/>
      <c r="D12" s="42"/>
      <c r="E12" s="5"/>
    </row>
    <row r="13" spans="1:5" ht="15">
      <c r="A13" s="48" t="s">
        <v>181</v>
      </c>
      <c r="B13" s="48"/>
      <c r="C13" s="56"/>
      <c r="D13" s="42"/>
      <c r="E13" s="5"/>
    </row>
    <row r="14" spans="1:5" ht="15">
      <c r="A14" s="48" t="s">
        <v>134</v>
      </c>
      <c r="B14" s="48"/>
      <c r="C14" s="41"/>
      <c r="D14" s="42"/>
      <c r="E14" s="5"/>
    </row>
    <row r="15" spans="1:4" s="24" customFormat="1" ht="16.5" thickBot="1">
      <c r="A15" s="157" t="s">
        <v>6</v>
      </c>
      <c r="B15" s="158"/>
      <c r="C15" s="158"/>
      <c r="D15" s="159"/>
    </row>
    <row r="16" spans="1:4" s="24" customFormat="1" ht="30.75" thickBot="1">
      <c r="A16" s="44" t="s">
        <v>2</v>
      </c>
      <c r="B16" s="49" t="s">
        <v>5</v>
      </c>
      <c r="C16" s="49" t="s">
        <v>3</v>
      </c>
      <c r="D16" s="50" t="s">
        <v>180</v>
      </c>
    </row>
    <row r="17" spans="1:4" s="24" customFormat="1" ht="15.75" thickBot="1">
      <c r="A17" s="46">
        <v>1</v>
      </c>
      <c r="B17" s="47">
        <v>2</v>
      </c>
      <c r="C17" s="47">
        <v>3</v>
      </c>
      <c r="D17" s="47">
        <v>4</v>
      </c>
    </row>
    <row r="18" spans="1:4" s="24" customFormat="1" ht="15.75" thickBot="1">
      <c r="A18" s="51">
        <v>1</v>
      </c>
      <c r="B18" s="52" t="s">
        <v>7</v>
      </c>
      <c r="C18" s="46" t="s">
        <v>29</v>
      </c>
      <c r="D18" s="60">
        <v>1729746.646</v>
      </c>
    </row>
    <row r="19" spans="1:4" s="24" customFormat="1" ht="15.75" thickBot="1">
      <c r="A19" s="51" t="s">
        <v>22</v>
      </c>
      <c r="B19" s="52" t="s">
        <v>90</v>
      </c>
      <c r="C19" s="46" t="s">
        <v>29</v>
      </c>
      <c r="D19" s="60">
        <v>523367.665</v>
      </c>
    </row>
    <row r="20" spans="1:4" s="24" customFormat="1" ht="15.75" thickBot="1">
      <c r="A20" s="51" t="s">
        <v>23</v>
      </c>
      <c r="B20" s="52" t="s">
        <v>102</v>
      </c>
      <c r="C20" s="46" t="s">
        <v>29</v>
      </c>
      <c r="D20" s="60">
        <v>388225.288</v>
      </c>
    </row>
    <row r="21" spans="1:4" s="24" customFormat="1" ht="15.75" thickBot="1">
      <c r="A21" s="51" t="s">
        <v>24</v>
      </c>
      <c r="B21" s="53" t="s">
        <v>136</v>
      </c>
      <c r="C21" s="46" t="s">
        <v>29</v>
      </c>
      <c r="D21" s="60">
        <v>12507.554</v>
      </c>
    </row>
    <row r="22" spans="1:4" s="24" customFormat="1" ht="15.75" thickBot="1">
      <c r="A22" s="51" t="s">
        <v>112</v>
      </c>
      <c r="B22" s="53" t="s">
        <v>103</v>
      </c>
      <c r="C22" s="46" t="s">
        <v>29</v>
      </c>
      <c r="D22" s="60">
        <f>326368.599+38925.43</f>
        <v>365294.029</v>
      </c>
    </row>
    <row r="23" spans="1:4" s="24" customFormat="1" ht="26.25" thickBot="1">
      <c r="A23" s="51">
        <v>2</v>
      </c>
      <c r="B23" s="52" t="s">
        <v>8</v>
      </c>
      <c r="C23" s="46" t="s">
        <v>29</v>
      </c>
      <c r="D23" s="60">
        <v>1695674.628</v>
      </c>
    </row>
    <row r="24" spans="1:4" s="24" customFormat="1" ht="15.75" thickBot="1">
      <c r="A24" s="51" t="s">
        <v>25</v>
      </c>
      <c r="B24" s="52" t="s">
        <v>90</v>
      </c>
      <c r="C24" s="46" t="s">
        <v>29</v>
      </c>
      <c r="D24" s="87">
        <v>556510.4210439416</v>
      </c>
    </row>
    <row r="25" spans="1:4" s="24" customFormat="1" ht="15.75" thickBot="1">
      <c r="A25" s="51" t="s">
        <v>26</v>
      </c>
      <c r="B25" s="52" t="s">
        <v>102</v>
      </c>
      <c r="C25" s="46" t="s">
        <v>29</v>
      </c>
      <c r="D25" s="87">
        <v>439442.79411379714</v>
      </c>
    </row>
    <row r="26" spans="1:4" s="24" customFormat="1" ht="15.75" thickBot="1">
      <c r="A26" s="51" t="s">
        <v>27</v>
      </c>
      <c r="B26" s="53" t="s">
        <v>103</v>
      </c>
      <c r="C26" s="46" t="s">
        <v>29</v>
      </c>
      <c r="D26" s="87">
        <v>362330.5759090301</v>
      </c>
    </row>
    <row r="27" spans="1:4" s="24" customFormat="1" ht="15.75" thickBot="1">
      <c r="A27" s="51">
        <v>3</v>
      </c>
      <c r="B27" s="52" t="s">
        <v>9</v>
      </c>
      <c r="C27" s="46" t="s">
        <v>29</v>
      </c>
      <c r="D27" s="60">
        <v>34072.018</v>
      </c>
    </row>
    <row r="28" spans="1:4" s="24" customFormat="1" ht="15.75" thickBot="1">
      <c r="A28" s="51">
        <v>4</v>
      </c>
      <c r="B28" s="52" t="s">
        <v>10</v>
      </c>
      <c r="C28" s="46" t="s">
        <v>29</v>
      </c>
      <c r="D28" s="60"/>
    </row>
    <row r="29" spans="1:4" s="24" customFormat="1" ht="15.75" thickBot="1">
      <c r="A29" s="51">
        <v>5</v>
      </c>
      <c r="B29" s="52" t="s">
        <v>11</v>
      </c>
      <c r="C29" s="46" t="s">
        <v>29</v>
      </c>
      <c r="D29" s="60">
        <v>18243.604</v>
      </c>
    </row>
    <row r="30" spans="1:4" s="24" customFormat="1" ht="15.75" thickBot="1">
      <c r="A30" s="51">
        <v>6</v>
      </c>
      <c r="B30" s="52" t="s">
        <v>12</v>
      </c>
      <c r="C30" s="46" t="s">
        <v>29</v>
      </c>
      <c r="D30" s="87" t="s">
        <v>135</v>
      </c>
    </row>
    <row r="31" spans="1:4" s="24" customFormat="1" ht="15.75" thickBot="1">
      <c r="A31" s="51">
        <v>7</v>
      </c>
      <c r="B31" s="52" t="s">
        <v>13</v>
      </c>
      <c r="C31" s="46" t="s">
        <v>29</v>
      </c>
      <c r="D31" s="87">
        <v>301147</v>
      </c>
    </row>
    <row r="32" spans="1:4" s="24" customFormat="1" ht="15.75" thickBot="1">
      <c r="A32" s="51">
        <v>8</v>
      </c>
      <c r="B32" s="52" t="s">
        <v>14</v>
      </c>
      <c r="C32" s="46" t="s">
        <v>29</v>
      </c>
      <c r="D32" s="87">
        <v>148981</v>
      </c>
    </row>
    <row r="33" spans="1:4" s="24" customFormat="1" ht="15.75" thickBot="1">
      <c r="A33" s="51">
        <v>9</v>
      </c>
      <c r="B33" s="52" t="s">
        <v>15</v>
      </c>
      <c r="C33" s="46" t="s">
        <v>29</v>
      </c>
      <c r="D33" s="60">
        <v>204482.638</v>
      </c>
    </row>
    <row r="34" spans="1:4" s="24" customFormat="1" ht="15.75" thickBot="1">
      <c r="A34" s="51">
        <v>10</v>
      </c>
      <c r="B34" s="52" t="s">
        <v>16</v>
      </c>
      <c r="C34" s="46" t="s">
        <v>29</v>
      </c>
      <c r="D34" s="87">
        <v>41074</v>
      </c>
    </row>
    <row r="35" spans="1:4" s="24" customFormat="1" ht="15.75" thickBot="1">
      <c r="A35" s="51" t="s">
        <v>28</v>
      </c>
      <c r="B35" s="52" t="s">
        <v>17</v>
      </c>
      <c r="C35" s="46" t="s">
        <v>29</v>
      </c>
      <c r="D35" s="60"/>
    </row>
    <row r="36" spans="1:4" s="24" customFormat="1" ht="15.75" thickBot="1">
      <c r="A36" s="51">
        <v>11</v>
      </c>
      <c r="B36" s="52" t="s">
        <v>18</v>
      </c>
      <c r="C36" s="46" t="s">
        <v>29</v>
      </c>
      <c r="D36" s="60"/>
    </row>
    <row r="37" spans="1:4" s="24" customFormat="1" ht="15.75" thickBot="1">
      <c r="A37" s="51">
        <v>12</v>
      </c>
      <c r="B37" s="52" t="s">
        <v>19</v>
      </c>
      <c r="C37" s="46" t="s">
        <v>29</v>
      </c>
      <c r="D37" s="60"/>
    </row>
    <row r="38" spans="1:4" s="24" customFormat="1" ht="15.75" thickBot="1">
      <c r="A38" s="51">
        <v>13</v>
      </c>
      <c r="B38" s="52" t="s">
        <v>20</v>
      </c>
      <c r="C38" s="46" t="s">
        <v>29</v>
      </c>
      <c r="D38" s="87" t="s">
        <v>135</v>
      </c>
    </row>
    <row r="39" spans="1:4" s="24" customFormat="1" ht="15.75" thickBot="1">
      <c r="A39" s="51">
        <v>14</v>
      </c>
      <c r="B39" s="52" t="s">
        <v>21</v>
      </c>
      <c r="C39" s="46" t="s">
        <v>29</v>
      </c>
      <c r="D39" s="60">
        <v>163408.241</v>
      </c>
    </row>
    <row r="40" spans="1:4" s="24" customFormat="1" ht="15.75" thickBot="1">
      <c r="A40" s="40"/>
      <c r="B40" s="41"/>
      <c r="C40" s="41"/>
      <c r="D40" s="42"/>
    </row>
    <row r="41" spans="1:4" ht="30.75" thickBot="1">
      <c r="A41" s="44" t="s">
        <v>2</v>
      </c>
      <c r="B41" s="49" t="s">
        <v>5</v>
      </c>
      <c r="C41" s="49" t="s">
        <v>3</v>
      </c>
      <c r="D41" s="94" t="s">
        <v>150</v>
      </c>
    </row>
    <row r="42" spans="1:4" ht="15.75" thickBot="1">
      <c r="A42" s="46">
        <v>1</v>
      </c>
      <c r="B42" s="47">
        <v>2</v>
      </c>
      <c r="C42" s="47">
        <v>3</v>
      </c>
      <c r="D42" s="47">
        <v>4</v>
      </c>
    </row>
    <row r="43" spans="1:4" ht="15.75" thickBot="1">
      <c r="A43" s="51">
        <v>1</v>
      </c>
      <c r="B43" s="52" t="s">
        <v>7</v>
      </c>
      <c r="C43" s="46" t="s">
        <v>29</v>
      </c>
      <c r="D43" s="87">
        <v>1376792.9460800001</v>
      </c>
    </row>
    <row r="44" spans="1:4" ht="15.75" thickBot="1">
      <c r="A44" s="51" t="s">
        <v>22</v>
      </c>
      <c r="B44" s="52" t="s">
        <v>90</v>
      </c>
      <c r="C44" s="46" t="s">
        <v>29</v>
      </c>
      <c r="D44" s="87">
        <v>448766.02527</v>
      </c>
    </row>
    <row r="45" spans="1:4" ht="15.75" thickBot="1">
      <c r="A45" s="51" t="s">
        <v>23</v>
      </c>
      <c r="B45" s="52" t="s">
        <v>102</v>
      </c>
      <c r="C45" s="46" t="s">
        <v>29</v>
      </c>
      <c r="D45" s="87">
        <v>316287.39307000005</v>
      </c>
    </row>
    <row r="46" spans="1:6" ht="15.75" thickBot="1">
      <c r="A46" s="51" t="s">
        <v>24</v>
      </c>
      <c r="B46" s="53" t="s">
        <v>136</v>
      </c>
      <c r="C46" s="46" t="s">
        <v>29</v>
      </c>
      <c r="D46" s="87">
        <v>15914.63396</v>
      </c>
      <c r="F46" s="24"/>
    </row>
    <row r="47" spans="1:6" ht="15.75" thickBot="1">
      <c r="A47" s="51" t="s">
        <v>112</v>
      </c>
      <c r="B47" s="53" t="s">
        <v>103</v>
      </c>
      <c r="C47" s="46" t="s">
        <v>29</v>
      </c>
      <c r="D47" s="87">
        <v>172248.90209999998</v>
      </c>
      <c r="F47" s="24"/>
    </row>
    <row r="48" spans="1:4" ht="26.25" thickBot="1">
      <c r="A48" s="51">
        <v>2</v>
      </c>
      <c r="B48" s="52" t="s">
        <v>8</v>
      </c>
      <c r="C48" s="46" t="s">
        <v>29</v>
      </c>
      <c r="D48" s="87">
        <v>1654529.5770000003</v>
      </c>
    </row>
    <row r="49" spans="1:4" ht="15.75" thickBot="1">
      <c r="A49" s="51" t="s">
        <v>25</v>
      </c>
      <c r="B49" s="52" t="s">
        <v>90</v>
      </c>
      <c r="C49" s="46" t="s">
        <v>29</v>
      </c>
      <c r="D49" s="87">
        <v>501091.4772792769</v>
      </c>
    </row>
    <row r="50" spans="1:4" ht="15.75" thickBot="1">
      <c r="A50" s="51" t="s">
        <v>26</v>
      </c>
      <c r="B50" s="52" t="s">
        <v>102</v>
      </c>
      <c r="C50" s="46" t="s">
        <v>29</v>
      </c>
      <c r="D50" s="87">
        <v>385878.9601110277</v>
      </c>
    </row>
    <row r="51" spans="1:4" ht="15.75" thickBot="1">
      <c r="A51" s="51" t="s">
        <v>27</v>
      </c>
      <c r="B51" s="53" t="s">
        <v>103</v>
      </c>
      <c r="C51" s="46" t="s">
        <v>29</v>
      </c>
      <c r="D51" s="87">
        <v>370090.5078534253</v>
      </c>
    </row>
    <row r="52" spans="1:4" ht="15.75" thickBot="1">
      <c r="A52" s="51">
        <v>3</v>
      </c>
      <c r="B52" s="52" t="s">
        <v>9</v>
      </c>
      <c r="C52" s="46" t="s">
        <v>29</v>
      </c>
      <c r="D52" s="87">
        <f>D43-D48</f>
        <v>-277736.63092000014</v>
      </c>
    </row>
    <row r="53" spans="1:4" ht="15.75" thickBot="1">
      <c r="A53" s="51">
        <v>4</v>
      </c>
      <c r="B53" s="52" t="s">
        <v>10</v>
      </c>
      <c r="C53" s="46" t="s">
        <v>29</v>
      </c>
      <c r="D53" s="87" t="s">
        <v>135</v>
      </c>
    </row>
    <row r="54" spans="1:4" ht="15.75" thickBot="1">
      <c r="A54" s="51">
        <v>5</v>
      </c>
      <c r="B54" s="52" t="s">
        <v>11</v>
      </c>
      <c r="C54" s="46" t="s">
        <v>29</v>
      </c>
      <c r="D54" s="87">
        <v>16387</v>
      </c>
    </row>
    <row r="55" spans="1:4" ht="15.75" thickBot="1">
      <c r="A55" s="51">
        <v>6</v>
      </c>
      <c r="B55" s="52" t="s">
        <v>12</v>
      </c>
      <c r="C55" s="46" t="s">
        <v>29</v>
      </c>
      <c r="D55" s="87" t="s">
        <v>135</v>
      </c>
    </row>
    <row r="56" spans="1:4" ht="15.75" thickBot="1">
      <c r="A56" s="51">
        <v>7</v>
      </c>
      <c r="B56" s="52" t="s">
        <v>13</v>
      </c>
      <c r="C56" s="46" t="s">
        <v>29</v>
      </c>
      <c r="D56" s="87">
        <v>143712</v>
      </c>
    </row>
    <row r="57" spans="1:4" ht="15.75" thickBot="1">
      <c r="A57" s="51">
        <v>8</v>
      </c>
      <c r="B57" s="52" t="s">
        <v>14</v>
      </c>
      <c r="C57" s="46" t="s">
        <v>29</v>
      </c>
      <c r="D57" s="87">
        <f>-30800</f>
        <v>-30800</v>
      </c>
    </row>
    <row r="58" spans="1:4" ht="15.75" thickBot="1">
      <c r="A58" s="51">
        <v>9</v>
      </c>
      <c r="B58" s="52" t="s">
        <v>15</v>
      </c>
      <c r="C58" s="46" t="s">
        <v>29</v>
      </c>
      <c r="D58" s="87">
        <f>D52+D56+D54+D57</f>
        <v>-148437.63092000014</v>
      </c>
    </row>
    <row r="59" spans="1:4" ht="15.75" thickBot="1">
      <c r="A59" s="51">
        <v>10</v>
      </c>
      <c r="B59" s="52" t="s">
        <v>16</v>
      </c>
      <c r="C59" s="46" t="s">
        <v>29</v>
      </c>
      <c r="D59" s="87">
        <v>45345</v>
      </c>
    </row>
    <row r="60" spans="1:4" ht="15.75" thickBot="1">
      <c r="A60" s="51" t="s">
        <v>28</v>
      </c>
      <c r="B60" s="52" t="s">
        <v>17</v>
      </c>
      <c r="C60" s="46" t="s">
        <v>29</v>
      </c>
      <c r="D60" s="87"/>
    </row>
    <row r="61" spans="1:4" ht="15.75" thickBot="1">
      <c r="A61" s="51">
        <v>11</v>
      </c>
      <c r="B61" s="52" t="s">
        <v>18</v>
      </c>
      <c r="C61" s="46" t="s">
        <v>29</v>
      </c>
      <c r="D61" s="87"/>
    </row>
    <row r="62" spans="1:4" ht="15.75" thickBot="1">
      <c r="A62" s="51">
        <v>12</v>
      </c>
      <c r="B62" s="52" t="s">
        <v>19</v>
      </c>
      <c r="C62" s="46" t="s">
        <v>29</v>
      </c>
      <c r="D62" s="87"/>
    </row>
    <row r="63" spans="1:4" ht="15.75" thickBot="1">
      <c r="A63" s="51">
        <v>13</v>
      </c>
      <c r="B63" s="52" t="s">
        <v>20</v>
      </c>
      <c r="C63" s="46" t="s">
        <v>29</v>
      </c>
      <c r="D63" s="87">
        <v>2431</v>
      </c>
    </row>
    <row r="64" spans="1:4" ht="15.75" thickBot="1">
      <c r="A64" s="51">
        <v>14</v>
      </c>
      <c r="B64" s="52" t="s">
        <v>21</v>
      </c>
      <c r="C64" s="46" t="s">
        <v>29</v>
      </c>
      <c r="D64" s="87">
        <f>D58+D59+D63</f>
        <v>-100661.63092000014</v>
      </c>
    </row>
    <row r="65" spans="1:4" s="9" customFormat="1" ht="17.25" customHeight="1" thickBot="1">
      <c r="A65" s="54"/>
      <c r="B65" s="55"/>
      <c r="C65" s="55"/>
      <c r="D65" s="61"/>
    </row>
    <row r="66" spans="1:4" ht="36.75" customHeight="1" thickBot="1">
      <c r="A66" s="44" t="s">
        <v>2</v>
      </c>
      <c r="B66" s="49" t="s">
        <v>5</v>
      </c>
      <c r="C66" s="49" t="s">
        <v>3</v>
      </c>
      <c r="D66" s="94" t="s">
        <v>142</v>
      </c>
    </row>
    <row r="67" spans="1:4" ht="15.75" thickBot="1">
      <c r="A67" s="46">
        <v>1</v>
      </c>
      <c r="B67" s="47">
        <v>2</v>
      </c>
      <c r="C67" s="47">
        <v>3</v>
      </c>
      <c r="D67" s="47">
        <v>4</v>
      </c>
    </row>
    <row r="68" spans="1:4" ht="15.75" thickBot="1">
      <c r="A68" s="51">
        <v>1</v>
      </c>
      <c r="B68" s="52" t="s">
        <v>7</v>
      </c>
      <c r="C68" s="46" t="s">
        <v>29</v>
      </c>
      <c r="D68" s="87">
        <v>1111861</v>
      </c>
    </row>
    <row r="69" spans="1:4" ht="15.75" thickBot="1">
      <c r="A69" s="51" t="s">
        <v>22</v>
      </c>
      <c r="B69" s="52" t="s">
        <v>90</v>
      </c>
      <c r="C69" s="46" t="s">
        <v>29</v>
      </c>
      <c r="D69" s="87">
        <v>369356</v>
      </c>
    </row>
    <row r="70" spans="1:4" ht="15.75" thickBot="1">
      <c r="A70" s="51" t="s">
        <v>23</v>
      </c>
      <c r="B70" s="52" t="s">
        <v>102</v>
      </c>
      <c r="C70" s="46" t="s">
        <v>29</v>
      </c>
      <c r="D70" s="87">
        <v>187853</v>
      </c>
    </row>
    <row r="71" spans="1:4" ht="15.75" thickBot="1">
      <c r="A71" s="51" t="s">
        <v>24</v>
      </c>
      <c r="B71" s="53" t="s">
        <v>136</v>
      </c>
      <c r="C71" s="46" t="s">
        <v>29</v>
      </c>
      <c r="D71" s="87">
        <v>15023</v>
      </c>
    </row>
    <row r="72" spans="1:4" ht="15.75" thickBot="1">
      <c r="A72" s="51" t="s">
        <v>112</v>
      </c>
      <c r="B72" s="53" t="s">
        <v>103</v>
      </c>
      <c r="C72" s="46" t="s">
        <v>29</v>
      </c>
      <c r="D72" s="87">
        <v>144322</v>
      </c>
    </row>
    <row r="73" spans="1:4" ht="26.25" thickBot="1">
      <c r="A73" s="51">
        <v>2</v>
      </c>
      <c r="B73" s="52" t="s">
        <v>8</v>
      </c>
      <c r="C73" s="46" t="s">
        <v>29</v>
      </c>
      <c r="D73" s="87">
        <v>1410920</v>
      </c>
    </row>
    <row r="74" spans="1:4" ht="15.75" thickBot="1">
      <c r="A74" s="51" t="s">
        <v>25</v>
      </c>
      <c r="B74" s="52" t="s">
        <v>90</v>
      </c>
      <c r="C74" s="46" t="s">
        <v>29</v>
      </c>
      <c r="D74" s="87">
        <v>421097</v>
      </c>
    </row>
    <row r="75" spans="1:4" ht="15.75" thickBot="1">
      <c r="A75" s="51" t="s">
        <v>26</v>
      </c>
      <c r="B75" s="52" t="s">
        <v>102</v>
      </c>
      <c r="C75" s="46" t="s">
        <v>29</v>
      </c>
      <c r="D75" s="87">
        <v>320541</v>
      </c>
    </row>
    <row r="76" spans="1:4" ht="15.75" thickBot="1">
      <c r="A76" s="51" t="s">
        <v>27</v>
      </c>
      <c r="B76" s="53" t="s">
        <v>103</v>
      </c>
      <c r="C76" s="46" t="s">
        <v>29</v>
      </c>
      <c r="D76" s="87">
        <v>354423</v>
      </c>
    </row>
    <row r="77" spans="1:4" ht="15.75" thickBot="1">
      <c r="A77" s="51">
        <v>3</v>
      </c>
      <c r="B77" s="52" t="s">
        <v>9</v>
      </c>
      <c r="C77" s="46" t="s">
        <v>29</v>
      </c>
      <c r="D77" s="87">
        <v>-299059</v>
      </c>
    </row>
    <row r="78" spans="1:4" ht="15.75" thickBot="1">
      <c r="A78" s="51">
        <v>4</v>
      </c>
      <c r="B78" s="52" t="s">
        <v>10</v>
      </c>
      <c r="C78" s="46" t="s">
        <v>29</v>
      </c>
      <c r="D78" s="60" t="s">
        <v>135</v>
      </c>
    </row>
    <row r="79" spans="1:4" ht="15.75" thickBot="1">
      <c r="A79" s="51">
        <v>5</v>
      </c>
      <c r="B79" s="52" t="s">
        <v>11</v>
      </c>
      <c r="C79" s="46" t="s">
        <v>29</v>
      </c>
      <c r="D79" s="87">
        <v>17435</v>
      </c>
    </row>
    <row r="80" spans="1:4" ht="15.75" thickBot="1">
      <c r="A80" s="51">
        <v>6</v>
      </c>
      <c r="B80" s="52" t="s">
        <v>12</v>
      </c>
      <c r="C80" s="46" t="s">
        <v>29</v>
      </c>
      <c r="D80" s="87">
        <v>-512</v>
      </c>
    </row>
    <row r="81" spans="1:4" ht="15.75" thickBot="1">
      <c r="A81" s="51">
        <v>7</v>
      </c>
      <c r="B81" s="52" t="s">
        <v>13</v>
      </c>
      <c r="C81" s="46" t="s">
        <v>29</v>
      </c>
      <c r="D81" s="87">
        <v>147987</v>
      </c>
    </row>
    <row r="82" spans="1:4" ht="15.75" thickBot="1">
      <c r="A82" s="51">
        <v>8</v>
      </c>
      <c r="B82" s="52" t="s">
        <v>14</v>
      </c>
      <c r="C82" s="46" t="s">
        <v>29</v>
      </c>
      <c r="D82" s="87">
        <v>29427</v>
      </c>
    </row>
    <row r="83" spans="1:4" ht="15.75" thickBot="1">
      <c r="A83" s="51">
        <v>9</v>
      </c>
      <c r="B83" s="52" t="s">
        <v>15</v>
      </c>
      <c r="C83" s="46" t="s">
        <v>29</v>
      </c>
      <c r="D83" s="87">
        <v>-163576</v>
      </c>
    </row>
    <row r="84" spans="1:4" ht="15.75" thickBot="1">
      <c r="A84" s="51">
        <v>10</v>
      </c>
      <c r="B84" s="52" t="s">
        <v>16</v>
      </c>
      <c r="C84" s="46" t="s">
        <v>29</v>
      </c>
      <c r="D84" s="87">
        <v>36404</v>
      </c>
    </row>
    <row r="85" spans="1:4" ht="15.75" thickBot="1">
      <c r="A85" s="51" t="s">
        <v>28</v>
      </c>
      <c r="B85" s="52" t="s">
        <v>17</v>
      </c>
      <c r="C85" s="46" t="s">
        <v>29</v>
      </c>
      <c r="D85" s="60" t="s">
        <v>135</v>
      </c>
    </row>
    <row r="86" spans="1:4" ht="15.75" thickBot="1">
      <c r="A86" s="51">
        <v>11</v>
      </c>
      <c r="B86" s="52" t="s">
        <v>18</v>
      </c>
      <c r="C86" s="46" t="s">
        <v>29</v>
      </c>
      <c r="D86" s="60"/>
    </row>
    <row r="87" spans="1:4" ht="15.75" thickBot="1">
      <c r="A87" s="51">
        <v>12</v>
      </c>
      <c r="B87" s="52" t="s">
        <v>19</v>
      </c>
      <c r="C87" s="46" t="s">
        <v>29</v>
      </c>
      <c r="D87" s="60"/>
    </row>
    <row r="88" spans="1:4" ht="15.75" thickBot="1">
      <c r="A88" s="51">
        <v>13</v>
      </c>
      <c r="B88" s="52" t="s">
        <v>20</v>
      </c>
      <c r="C88" s="46" t="s">
        <v>29</v>
      </c>
      <c r="D88" s="60" t="s">
        <v>135</v>
      </c>
    </row>
    <row r="89" spans="1:4" ht="15.75" thickBot="1">
      <c r="A89" s="51">
        <v>14</v>
      </c>
      <c r="B89" s="52" t="s">
        <v>21</v>
      </c>
      <c r="C89" s="46" t="s">
        <v>29</v>
      </c>
      <c r="D89" s="87">
        <v>-127172</v>
      </c>
    </row>
    <row r="90" spans="1:4" s="9" customFormat="1" ht="16.5" thickBot="1">
      <c r="A90" s="54"/>
      <c r="B90" s="55"/>
      <c r="C90" s="55"/>
      <c r="D90" s="61"/>
    </row>
  </sheetData>
  <sheetProtection/>
  <mergeCells count="9">
    <mergeCell ref="A15:D15"/>
    <mergeCell ref="A2:D2"/>
    <mergeCell ref="A10:D10"/>
    <mergeCell ref="A11:D11"/>
    <mergeCell ref="A4:D4"/>
    <mergeCell ref="A5:D5"/>
    <mergeCell ref="A7:D7"/>
    <mergeCell ref="A8:D8"/>
    <mergeCell ref="A9:D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L50"/>
  <sheetViews>
    <sheetView zoomScale="75" zoomScaleNormal="75" zoomScalePageLayoutView="0" workbookViewId="0" topLeftCell="A4">
      <pane xSplit="1" ySplit="1" topLeftCell="B5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B42" sqref="B42"/>
    </sheetView>
  </sheetViews>
  <sheetFormatPr defaultColWidth="8.8515625" defaultRowHeight="15"/>
  <cols>
    <col min="1" max="1" width="50.8515625" style="26" customWidth="1"/>
    <col min="2" max="2" width="14.140625" style="7" customWidth="1"/>
    <col min="3" max="10" width="11.421875" style="7" customWidth="1"/>
    <col min="11" max="11" width="12.140625" style="7" customWidth="1"/>
    <col min="12" max="12" width="12.57421875" style="7" customWidth="1"/>
    <col min="13" max="16384" width="8.8515625" style="7" customWidth="1"/>
  </cols>
  <sheetData>
    <row r="1" ht="13.5" thickBot="1"/>
    <row r="2" spans="1:12" ht="12.75">
      <c r="A2" s="143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2.75">
      <c r="A3" s="27"/>
      <c r="B3" s="80"/>
      <c r="C3" s="80"/>
      <c r="D3" s="80"/>
      <c r="E3" s="80"/>
      <c r="F3" s="80"/>
      <c r="G3" s="80"/>
      <c r="H3" s="80"/>
      <c r="I3" s="80"/>
      <c r="J3" s="80"/>
      <c r="K3" s="82"/>
      <c r="L3" s="83"/>
    </row>
    <row r="4" ht="18" customHeight="1"/>
    <row r="5" spans="1:12" ht="18" customHeight="1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</row>
    <row r="6" spans="1:12" ht="18" customHeight="1">
      <c r="A6" s="160" t="s">
        <v>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ht="18" customHeight="1">
      <c r="A7" s="163"/>
      <c r="B7" s="164"/>
      <c r="C7" s="164"/>
      <c r="D7" s="164"/>
      <c r="E7" s="103"/>
      <c r="F7" s="103"/>
      <c r="G7" s="103"/>
      <c r="H7" s="103"/>
      <c r="I7" s="103"/>
      <c r="J7" s="103"/>
      <c r="K7" s="79"/>
      <c r="L7" s="78"/>
    </row>
    <row r="8" spans="1:12" ht="18" customHeight="1">
      <c r="A8" s="150" t="s">
        <v>130</v>
      </c>
      <c r="B8" s="150"/>
      <c r="C8" s="150"/>
      <c r="D8" s="150"/>
      <c r="E8" s="96"/>
      <c r="F8" s="96"/>
      <c r="G8" s="96"/>
      <c r="H8" s="96"/>
      <c r="I8" s="96"/>
      <c r="J8" s="96"/>
      <c r="K8" s="82"/>
      <c r="L8" s="83"/>
    </row>
    <row r="9" spans="1:12" ht="12.75">
      <c r="A9" s="150" t="s">
        <v>91</v>
      </c>
      <c r="B9" s="150"/>
      <c r="C9" s="150"/>
      <c r="D9" s="150"/>
      <c r="E9" s="96"/>
      <c r="F9" s="96"/>
      <c r="G9" s="96"/>
      <c r="H9" s="96"/>
      <c r="I9" s="96"/>
      <c r="J9" s="96"/>
      <c r="K9" s="82"/>
      <c r="L9" s="83"/>
    </row>
    <row r="10" spans="1:12" ht="12.75">
      <c r="A10" s="150" t="s">
        <v>137</v>
      </c>
      <c r="B10" s="150"/>
      <c r="C10" s="150"/>
      <c r="D10" s="150"/>
      <c r="E10" s="96"/>
      <c r="F10" s="96"/>
      <c r="G10" s="96"/>
      <c r="H10" s="96"/>
      <c r="I10" s="96"/>
      <c r="J10" s="96"/>
      <c r="K10" s="82"/>
      <c r="L10" s="83"/>
    </row>
    <row r="11" spans="1:12" ht="12.75">
      <c r="A11" s="150" t="s">
        <v>143</v>
      </c>
      <c r="B11" s="150"/>
      <c r="C11" s="150"/>
      <c r="D11" s="150"/>
      <c r="E11" s="96"/>
      <c r="F11" s="96"/>
      <c r="G11" s="96"/>
      <c r="H11" s="96"/>
      <c r="I11" s="96"/>
      <c r="J11" s="96"/>
      <c r="K11" s="82"/>
      <c r="L11" s="83"/>
    </row>
    <row r="12" spans="1:12" ht="12.75">
      <c r="A12" s="150" t="s">
        <v>132</v>
      </c>
      <c r="B12" s="150"/>
      <c r="C12" s="150"/>
      <c r="D12" s="150"/>
      <c r="E12" s="96"/>
      <c r="F12" s="96"/>
      <c r="G12" s="96"/>
      <c r="H12" s="96"/>
      <c r="I12" s="96"/>
      <c r="J12" s="96"/>
      <c r="K12" s="82"/>
      <c r="L12" s="83"/>
    </row>
    <row r="13" spans="1:12" ht="12.75">
      <c r="A13" s="85" t="s">
        <v>133</v>
      </c>
      <c r="B13" s="80"/>
      <c r="C13" s="80"/>
      <c r="D13" s="80"/>
      <c r="E13" s="96"/>
      <c r="F13" s="96"/>
      <c r="G13" s="96"/>
      <c r="H13" s="96"/>
      <c r="I13" s="96"/>
      <c r="J13" s="96"/>
      <c r="K13" s="82"/>
      <c r="L13" s="83"/>
    </row>
    <row r="14" spans="1:12" ht="12.75">
      <c r="A14" s="85" t="s">
        <v>181</v>
      </c>
      <c r="B14" s="96"/>
      <c r="C14" s="96"/>
      <c r="D14" s="80"/>
      <c r="E14" s="96"/>
      <c r="F14" s="96"/>
      <c r="G14" s="96"/>
      <c r="H14" s="96"/>
      <c r="I14" s="96"/>
      <c r="J14" s="96"/>
      <c r="K14" s="82"/>
      <c r="L14" s="83"/>
    </row>
    <row r="15" spans="1:12" ht="12.75">
      <c r="A15" s="85" t="s">
        <v>134</v>
      </c>
      <c r="B15" s="96"/>
      <c r="C15" s="80"/>
      <c r="D15" s="80"/>
      <c r="E15" s="80"/>
      <c r="F15" s="80"/>
      <c r="G15" s="80"/>
      <c r="H15" s="80"/>
      <c r="I15" s="80"/>
      <c r="J15" s="80"/>
      <c r="K15" s="82"/>
      <c r="L15" s="83"/>
    </row>
    <row r="16" spans="1:12" ht="12.75">
      <c r="A16" s="85"/>
      <c r="B16" s="96"/>
      <c r="C16" s="80"/>
      <c r="D16" s="80"/>
      <c r="E16" s="80"/>
      <c r="F16" s="80"/>
      <c r="G16" s="80"/>
      <c r="H16" s="80"/>
      <c r="I16" s="80"/>
      <c r="J16" s="80"/>
      <c r="K16" s="82"/>
      <c r="L16" s="83"/>
    </row>
    <row r="17" spans="1:12" ht="13.5" thickBot="1">
      <c r="A17" s="168" t="s">
        <v>31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ht="13.5" thickBot="1">
      <c r="A18" s="166" t="s">
        <v>32</v>
      </c>
      <c r="B18" s="166" t="s">
        <v>36</v>
      </c>
      <c r="C18" s="167" t="s">
        <v>45</v>
      </c>
      <c r="D18" s="167"/>
      <c r="E18" s="167"/>
      <c r="F18" s="167"/>
      <c r="G18" s="167"/>
      <c r="H18" s="167"/>
      <c r="I18" s="167"/>
      <c r="J18" s="167"/>
      <c r="K18" s="167"/>
      <c r="L18" s="167"/>
    </row>
    <row r="19" spans="1:12" ht="141" thickBot="1">
      <c r="A19" s="166"/>
      <c r="B19" s="166"/>
      <c r="C19" s="101" t="s">
        <v>37</v>
      </c>
      <c r="D19" s="101" t="s">
        <v>141</v>
      </c>
      <c r="E19" s="101" t="s">
        <v>38</v>
      </c>
      <c r="F19" s="101" t="s">
        <v>39</v>
      </c>
      <c r="G19" s="101" t="s">
        <v>40</v>
      </c>
      <c r="H19" s="101" t="s">
        <v>41</v>
      </c>
      <c r="I19" s="101" t="s">
        <v>42</v>
      </c>
      <c r="J19" s="101" t="s">
        <v>43</v>
      </c>
      <c r="K19" s="165" t="s">
        <v>44</v>
      </c>
      <c r="L19" s="165"/>
    </row>
    <row r="20" spans="1:12" ht="13.5" thickBot="1">
      <c r="A20" s="166"/>
      <c r="B20" s="104">
        <v>1</v>
      </c>
      <c r="C20" s="102">
        <v>2</v>
      </c>
      <c r="D20" s="104">
        <v>3</v>
      </c>
      <c r="E20" s="102">
        <v>4</v>
      </c>
      <c r="F20" s="104">
        <v>5</v>
      </c>
      <c r="G20" s="102">
        <v>6</v>
      </c>
      <c r="H20" s="104">
        <v>7</v>
      </c>
      <c r="I20" s="102">
        <v>8</v>
      </c>
      <c r="J20" s="104">
        <v>9</v>
      </c>
      <c r="K20" s="102">
        <v>10</v>
      </c>
      <c r="L20" s="104">
        <v>11</v>
      </c>
    </row>
    <row r="21" spans="1:12" ht="13.5" thickBot="1">
      <c r="A21" s="88" t="s">
        <v>180</v>
      </c>
      <c r="B21" s="89"/>
      <c r="C21" s="81"/>
      <c r="D21" s="90"/>
      <c r="E21" s="81"/>
      <c r="F21" s="90"/>
      <c r="G21" s="81"/>
      <c r="H21" s="90"/>
      <c r="I21" s="81"/>
      <c r="J21" s="90"/>
      <c r="K21" s="81"/>
      <c r="L21" s="90"/>
    </row>
    <row r="22" spans="1:12" ht="13.5" thickBot="1">
      <c r="A22" s="86" t="s">
        <v>33</v>
      </c>
      <c r="B22" s="89"/>
      <c r="C22" s="89"/>
      <c r="D22" s="89"/>
      <c r="E22" s="89"/>
      <c r="F22" s="89"/>
      <c r="G22" s="87"/>
      <c r="H22" s="87"/>
      <c r="I22" s="89"/>
      <c r="J22" s="89"/>
      <c r="K22" s="89"/>
      <c r="L22" s="89"/>
    </row>
    <row r="23" spans="1:12" ht="30" customHeight="1" thickBot="1">
      <c r="A23" s="92" t="s">
        <v>34</v>
      </c>
      <c r="B23" s="93">
        <f>SUM(C23:L23)</f>
        <v>556510.4210439416</v>
      </c>
      <c r="C23" s="89"/>
      <c r="D23" s="93">
        <v>23703</v>
      </c>
      <c r="E23" s="93">
        <v>198260</v>
      </c>
      <c r="F23" s="93">
        <v>59892</v>
      </c>
      <c r="G23" s="87">
        <v>31456</v>
      </c>
      <c r="H23" s="87">
        <v>148694</v>
      </c>
      <c r="I23" s="89"/>
      <c r="J23" s="89"/>
      <c r="K23" s="87">
        <v>856.5942950451962</v>
      </c>
      <c r="L23" s="87">
        <v>93648.82674889648</v>
      </c>
    </row>
    <row r="24" spans="1:12" ht="13.5" thickBot="1">
      <c r="A24" s="92" t="s">
        <v>139</v>
      </c>
      <c r="B24" s="93">
        <f>SUM(C24:L24)</f>
        <v>439442.79411379714</v>
      </c>
      <c r="C24" s="89"/>
      <c r="D24" s="93">
        <v>11930</v>
      </c>
      <c r="E24" s="93">
        <v>218746.93949753407</v>
      </c>
      <c r="F24" s="93">
        <v>66212.11328654559</v>
      </c>
      <c r="G24" s="87">
        <v>16249.512405964488</v>
      </c>
      <c r="H24" s="87">
        <v>46844</v>
      </c>
      <c r="I24" s="89"/>
      <c r="J24" s="89"/>
      <c r="K24" s="87">
        <v>77.61130694249157</v>
      </c>
      <c r="L24" s="87">
        <v>79382.6176168105</v>
      </c>
    </row>
    <row r="25" spans="1:12" ht="13.5" thickBot="1">
      <c r="A25" s="92" t="s">
        <v>140</v>
      </c>
      <c r="B25" s="93">
        <f>SUM(C25:L25)</f>
        <v>362330.5759090301</v>
      </c>
      <c r="C25" s="89"/>
      <c r="D25" s="93">
        <v>616</v>
      </c>
      <c r="E25" s="93">
        <v>2476</v>
      </c>
      <c r="F25" s="93">
        <v>729</v>
      </c>
      <c r="G25" s="87">
        <v>653</v>
      </c>
      <c r="H25" s="87">
        <v>299589</v>
      </c>
      <c r="I25" s="89"/>
      <c r="J25" s="89"/>
      <c r="K25" s="87">
        <v>79.80490294167078</v>
      </c>
      <c r="L25" s="87">
        <v>58187.771006088406</v>
      </c>
    </row>
    <row r="26" spans="1:12" ht="13.5" thickBot="1">
      <c r="A26" s="92" t="s">
        <v>114</v>
      </c>
      <c r="B26" s="93">
        <f>SUM(C26:L26)</f>
        <v>108475</v>
      </c>
      <c r="C26" s="89"/>
      <c r="D26" s="93">
        <v>2301</v>
      </c>
      <c r="E26" s="93">
        <v>26602</v>
      </c>
      <c r="F26" s="93">
        <v>7776</v>
      </c>
      <c r="G26" s="87">
        <v>29402</v>
      </c>
      <c r="H26" s="87">
        <v>19168</v>
      </c>
      <c r="I26" s="89"/>
      <c r="J26" s="89"/>
      <c r="K26" s="87">
        <v>109</v>
      </c>
      <c r="L26" s="87">
        <v>23117</v>
      </c>
    </row>
    <row r="27" spans="1:12" ht="13.5" thickBot="1">
      <c r="A27" s="92" t="s">
        <v>35</v>
      </c>
      <c r="B27" s="93">
        <f>B26+B25+B24+B23</f>
        <v>1466758.791066769</v>
      </c>
      <c r="C27" s="89"/>
      <c r="D27" s="93">
        <f aca="true" t="shared" si="0" ref="D27:L27">D26+D25+D24+D23</f>
        <v>38550</v>
      </c>
      <c r="E27" s="93">
        <f t="shared" si="0"/>
        <v>446084.93949753407</v>
      </c>
      <c r="F27" s="93">
        <f t="shared" si="0"/>
        <v>134609.1132865456</v>
      </c>
      <c r="G27" s="87">
        <f t="shared" si="0"/>
        <v>77760.51240596449</v>
      </c>
      <c r="H27" s="87">
        <f t="shared" si="0"/>
        <v>514295</v>
      </c>
      <c r="I27" s="89"/>
      <c r="J27" s="89"/>
      <c r="K27" s="87">
        <f t="shared" si="0"/>
        <v>1123.0105049293586</v>
      </c>
      <c r="L27" s="87">
        <f t="shared" si="0"/>
        <v>254336.21537179538</v>
      </c>
    </row>
    <row r="28" spans="1:12" ht="13.5" thickBot="1">
      <c r="A28" s="92" t="s">
        <v>14</v>
      </c>
      <c r="B28" s="93">
        <f>SUM(C28:L28)</f>
        <v>228916.54787314383</v>
      </c>
      <c r="C28" s="89"/>
      <c r="D28" s="93">
        <v>2283</v>
      </c>
      <c r="E28" s="93">
        <v>79386</v>
      </c>
      <c r="F28" s="93">
        <v>24085</v>
      </c>
      <c r="G28" s="87">
        <v>5640</v>
      </c>
      <c r="H28" s="87">
        <v>60195</v>
      </c>
      <c r="I28" s="89"/>
      <c r="J28" s="89"/>
      <c r="K28" s="87">
        <v>58.917919052408344</v>
      </c>
      <c r="L28" s="87">
        <v>57268.629954091426</v>
      </c>
    </row>
    <row r="29" spans="1:12" ht="13.5" thickBot="1">
      <c r="A29" s="92" t="s">
        <v>117</v>
      </c>
      <c r="B29" s="93">
        <f>B28+B27</f>
        <v>1695675.3389399129</v>
      </c>
      <c r="C29" s="89"/>
      <c r="D29" s="93">
        <f aca="true" t="shared" si="1" ref="D29:L29">D28+D27</f>
        <v>40833</v>
      </c>
      <c r="E29" s="93">
        <f t="shared" si="1"/>
        <v>525470.9394975341</v>
      </c>
      <c r="F29" s="93">
        <f t="shared" si="1"/>
        <v>158694.1132865456</v>
      </c>
      <c r="G29" s="87">
        <f t="shared" si="1"/>
        <v>83400.51240596449</v>
      </c>
      <c r="H29" s="87">
        <f t="shared" si="1"/>
        <v>574490</v>
      </c>
      <c r="I29" s="89"/>
      <c r="J29" s="89"/>
      <c r="K29" s="87">
        <f t="shared" si="1"/>
        <v>1181.9284239817669</v>
      </c>
      <c r="L29" s="87">
        <f t="shared" si="1"/>
        <v>311604.8453258868</v>
      </c>
    </row>
    <row r="30" spans="1:12" ht="13.5" thickBot="1">
      <c r="A30" s="10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12" ht="13.5" thickBot="1">
      <c r="A31" s="88" t="s">
        <v>150</v>
      </c>
      <c r="B31" s="89"/>
      <c r="C31" s="81"/>
      <c r="D31" s="90"/>
      <c r="E31" s="81"/>
      <c r="F31" s="90"/>
      <c r="G31" s="81"/>
      <c r="H31" s="90"/>
      <c r="I31" s="81"/>
      <c r="J31" s="90"/>
      <c r="K31" s="81"/>
      <c r="L31" s="90"/>
    </row>
    <row r="32" spans="1:12" ht="13.5" thickBot="1">
      <c r="A32" s="86" t="s">
        <v>33</v>
      </c>
      <c r="B32" s="91"/>
      <c r="C32" s="101"/>
      <c r="D32" s="101"/>
      <c r="E32" s="101"/>
      <c r="F32" s="101"/>
      <c r="G32" s="101"/>
      <c r="H32" s="101"/>
      <c r="I32" s="101"/>
      <c r="J32" s="101"/>
      <c r="K32" s="84"/>
      <c r="L32" s="84"/>
    </row>
    <row r="33" spans="1:12" ht="26.25" thickBot="1">
      <c r="A33" s="92" t="s">
        <v>34</v>
      </c>
      <c r="B33" s="87">
        <v>501091.4772792769</v>
      </c>
      <c r="C33" s="87"/>
      <c r="D33" s="93">
        <v>12004.72983970226</v>
      </c>
      <c r="E33" s="87">
        <v>170359.65589909023</v>
      </c>
      <c r="F33" s="87">
        <v>51615.20943233214</v>
      </c>
      <c r="G33" s="87">
        <v>35796.01027060135</v>
      </c>
      <c r="H33" s="87">
        <v>122816.976</v>
      </c>
      <c r="I33" s="87"/>
      <c r="J33" s="87"/>
      <c r="K33" s="87">
        <v>1069.3853751873087</v>
      </c>
      <c r="L33" s="87">
        <v>107429.51046236359</v>
      </c>
    </row>
    <row r="34" spans="1:12" ht="13.5" thickBot="1">
      <c r="A34" s="92" t="s">
        <v>139</v>
      </c>
      <c r="B34" s="93">
        <v>385878.9601110277</v>
      </c>
      <c r="C34" s="87"/>
      <c r="D34" s="93">
        <v>8476.6628475593</v>
      </c>
      <c r="E34" s="87">
        <v>186375.14507133584</v>
      </c>
      <c r="F34" s="87">
        <v>56276.303384763465</v>
      </c>
      <c r="G34" s="87">
        <v>9431.61578263927</v>
      </c>
      <c r="H34" s="87">
        <v>42053.281323796546</v>
      </c>
      <c r="I34" s="87"/>
      <c r="J34" s="87"/>
      <c r="K34" s="87">
        <v>66.92047291937072</v>
      </c>
      <c r="L34" s="87">
        <v>83199.03122801389</v>
      </c>
    </row>
    <row r="35" spans="1:12" ht="13.5" thickBot="1">
      <c r="A35" s="92" t="s">
        <v>140</v>
      </c>
      <c r="B35" s="93">
        <v>370090.5078534253</v>
      </c>
      <c r="C35" s="87"/>
      <c r="D35" s="93">
        <v>798.865</v>
      </c>
      <c r="E35" s="87">
        <v>86720.347</v>
      </c>
      <c r="F35" s="87">
        <v>26278.482</v>
      </c>
      <c r="G35" s="87">
        <v>5432.84</v>
      </c>
      <c r="H35" s="87">
        <v>200325.104</v>
      </c>
      <c r="I35" s="87"/>
      <c r="J35" s="87"/>
      <c r="K35" s="87">
        <v>58.38999338789686</v>
      </c>
      <c r="L35" s="87">
        <v>50476.47986003736</v>
      </c>
    </row>
    <row r="36" spans="1:12" ht="13.5" thickBot="1">
      <c r="A36" s="92" t="s">
        <v>114</v>
      </c>
      <c r="B36" s="93">
        <v>193427.47778500058</v>
      </c>
      <c r="C36" s="87"/>
      <c r="D36" s="93">
        <v>4097.696654296237</v>
      </c>
      <c r="E36" s="87">
        <v>78417.25088124718</v>
      </c>
      <c r="F36" s="87">
        <v>23714.04265293393</v>
      </c>
      <c r="G36" s="87">
        <v>29719.076410637495</v>
      </c>
      <c r="H36" s="87">
        <v>11957.739000000001</v>
      </c>
      <c r="I36" s="87"/>
      <c r="J36" s="87"/>
      <c r="K36" s="87">
        <v>89.26165769195394</v>
      </c>
      <c r="L36" s="87">
        <v>45432.41052819376</v>
      </c>
    </row>
    <row r="37" spans="1:12" ht="13.5" thickBot="1">
      <c r="A37" s="92" t="s">
        <v>35</v>
      </c>
      <c r="B37" s="93">
        <v>1450488.4230287306</v>
      </c>
      <c r="C37" s="87"/>
      <c r="D37" s="87">
        <v>25377.954341557797</v>
      </c>
      <c r="E37" s="87">
        <v>521872.39885167324</v>
      </c>
      <c r="F37" s="87">
        <v>157884.03747002955</v>
      </c>
      <c r="G37" s="87">
        <v>80379.54246387811</v>
      </c>
      <c r="H37" s="87">
        <v>377153.1003237965</v>
      </c>
      <c r="I37" s="87">
        <v>0</v>
      </c>
      <c r="J37" s="87">
        <v>0</v>
      </c>
      <c r="K37" s="87">
        <v>1283.9574991865302</v>
      </c>
      <c r="L37" s="87">
        <v>286537.4320786086</v>
      </c>
    </row>
    <row r="38" spans="1:12" ht="13.5" thickBot="1">
      <c r="A38" s="92" t="s">
        <v>14</v>
      </c>
      <c r="B38" s="93">
        <v>204041.15397126964</v>
      </c>
      <c r="C38" s="87"/>
      <c r="D38" s="93">
        <v>40830.0046584422</v>
      </c>
      <c r="E38" s="87">
        <v>67449.33814832679</v>
      </c>
      <c r="F38" s="87">
        <v>20422.253529970465</v>
      </c>
      <c r="G38" s="87">
        <v>4556.257536121882</v>
      </c>
      <c r="H38" s="87">
        <v>11042.131676203455</v>
      </c>
      <c r="I38" s="87"/>
      <c r="J38" s="87"/>
      <c r="K38" s="87">
        <v>45.27150081346982</v>
      </c>
      <c r="L38" s="87">
        <v>59695.896921391395</v>
      </c>
    </row>
    <row r="39" spans="1:12" ht="13.5" thickBot="1">
      <c r="A39" s="92" t="s">
        <v>117</v>
      </c>
      <c r="B39" s="93">
        <v>1654529.5770000003</v>
      </c>
      <c r="C39" s="87"/>
      <c r="D39" s="87">
        <v>66207.959</v>
      </c>
      <c r="E39" s="87">
        <v>589321.737</v>
      </c>
      <c r="F39" s="87">
        <v>178306.29100000003</v>
      </c>
      <c r="G39" s="87">
        <v>84935.79999999999</v>
      </c>
      <c r="H39" s="87">
        <v>388195.23199999996</v>
      </c>
      <c r="I39" s="87">
        <v>0</v>
      </c>
      <c r="J39" s="87">
        <v>0</v>
      </c>
      <c r="K39" s="87">
        <v>1329.229</v>
      </c>
      <c r="L39" s="87">
        <v>346233.329</v>
      </c>
    </row>
    <row r="40" spans="1:12" ht="13.5" thickBot="1">
      <c r="A40" s="102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3.5" thickBot="1">
      <c r="A41" s="88" t="s">
        <v>142</v>
      </c>
      <c r="B41" s="89"/>
      <c r="C41" s="81"/>
      <c r="D41" s="90"/>
      <c r="E41" s="81"/>
      <c r="F41" s="90"/>
      <c r="G41" s="81"/>
      <c r="H41" s="90"/>
      <c r="I41" s="81"/>
      <c r="J41" s="90"/>
      <c r="K41" s="81"/>
      <c r="L41" s="90"/>
    </row>
    <row r="42" spans="1:12" ht="13.5" thickBot="1">
      <c r="A42" s="86" t="s">
        <v>33</v>
      </c>
      <c r="B42" s="91"/>
      <c r="C42" s="101"/>
      <c r="D42" s="101"/>
      <c r="E42" s="101"/>
      <c r="F42" s="101"/>
      <c r="G42" s="101"/>
      <c r="H42" s="101"/>
      <c r="I42" s="101"/>
      <c r="J42" s="101"/>
      <c r="K42" s="84"/>
      <c r="L42" s="84"/>
    </row>
    <row r="43" spans="1:12" ht="26.25" thickBot="1">
      <c r="A43" s="92" t="s">
        <v>34</v>
      </c>
      <c r="B43" s="87">
        <v>421097.1155149508</v>
      </c>
      <c r="C43" s="87"/>
      <c r="D43" s="87">
        <v>7744.0599999999995</v>
      </c>
      <c r="E43" s="87">
        <v>138469.62795333553</v>
      </c>
      <c r="F43" s="87">
        <v>41831.528207652715</v>
      </c>
      <c r="G43" s="87">
        <v>23969.25315579079</v>
      </c>
      <c r="H43" s="87">
        <v>112427.3502373355</v>
      </c>
      <c r="I43" s="87"/>
      <c r="J43" s="87"/>
      <c r="K43" s="87">
        <v>748.2802280233192</v>
      </c>
      <c r="L43" s="87">
        <v>95907.01573281297</v>
      </c>
    </row>
    <row r="44" spans="1:12" ht="13.5" thickBot="1">
      <c r="A44" s="92" t="s">
        <v>139</v>
      </c>
      <c r="B44" s="87">
        <v>320540.89562376414</v>
      </c>
      <c r="C44" s="87"/>
      <c r="D44" s="87">
        <v>5803.362</v>
      </c>
      <c r="E44" s="87">
        <v>144481.14343989905</v>
      </c>
      <c r="F44" s="87">
        <v>43502.98886751874</v>
      </c>
      <c r="G44" s="87">
        <v>8855.75457737328</v>
      </c>
      <c r="H44" s="87">
        <v>63187.12460772589</v>
      </c>
      <c r="I44" s="87"/>
      <c r="J44" s="87"/>
      <c r="K44" s="87">
        <v>76.76360150122404</v>
      </c>
      <c r="L44" s="87">
        <v>54633.7585297459</v>
      </c>
    </row>
    <row r="45" spans="1:12" ht="13.5" thickBot="1">
      <c r="A45" s="92" t="s">
        <v>140</v>
      </c>
      <c r="B45" s="87">
        <v>354422.8619806587</v>
      </c>
      <c r="C45" s="87"/>
      <c r="D45" s="87">
        <v>434.01099999999997</v>
      </c>
      <c r="E45" s="87">
        <v>79121.49943259358</v>
      </c>
      <c r="F45" s="87">
        <v>24086.669396091875</v>
      </c>
      <c r="G45" s="87">
        <v>7578.362546184584</v>
      </c>
      <c r="H45" s="87">
        <v>200296.8804164447</v>
      </c>
      <c r="I45" s="87"/>
      <c r="J45" s="87"/>
      <c r="K45" s="87">
        <v>101.31827498215935</v>
      </c>
      <c r="L45" s="87">
        <v>42804.1209143618</v>
      </c>
    </row>
    <row r="46" spans="1:12" ht="13.5" thickBot="1">
      <c r="A46" s="92" t="s">
        <v>114</v>
      </c>
      <c r="B46" s="87">
        <v>176892.53528893428</v>
      </c>
      <c r="C46" s="87"/>
      <c r="D46" s="87">
        <v>2389.211</v>
      </c>
      <c r="E46" s="87">
        <v>75092.20057697677</v>
      </c>
      <c r="F46" s="87">
        <v>22552.694893425865</v>
      </c>
      <c r="G46" s="87">
        <v>22072.063023248047</v>
      </c>
      <c r="H46" s="87">
        <v>8045.400667732121</v>
      </c>
      <c r="I46" s="87"/>
      <c r="J46" s="87"/>
      <c r="K46" s="87">
        <v>90.92418102062268</v>
      </c>
      <c r="L46" s="87">
        <v>46650.04094653086</v>
      </c>
    </row>
    <row r="47" spans="1:12" ht="13.5" thickBot="1">
      <c r="A47" s="92" t="s">
        <v>35</v>
      </c>
      <c r="B47" s="87">
        <v>1272953.408408308</v>
      </c>
      <c r="C47" s="87"/>
      <c r="D47" s="87">
        <v>16370.643999999998</v>
      </c>
      <c r="E47" s="87">
        <v>437164.47140280495</v>
      </c>
      <c r="F47" s="87">
        <v>131973.88136468918</v>
      </c>
      <c r="G47" s="87">
        <v>62475.433302596706</v>
      </c>
      <c r="H47" s="87">
        <v>383956.7559292382</v>
      </c>
      <c r="I47" s="87">
        <v>0</v>
      </c>
      <c r="J47" s="87">
        <v>0</v>
      </c>
      <c r="K47" s="87">
        <v>1017.2862855273253</v>
      </c>
      <c r="L47" s="87">
        <v>239994.93612345157</v>
      </c>
    </row>
    <row r="48" spans="1:12" ht="13.5" thickBot="1">
      <c r="A48" s="92" t="s">
        <v>14</v>
      </c>
      <c r="B48" s="87">
        <v>137966.585591692</v>
      </c>
      <c r="C48" s="87"/>
      <c r="D48" s="87">
        <v>49.135</v>
      </c>
      <c r="E48" s="87">
        <v>26191.06259719505</v>
      </c>
      <c r="F48" s="87">
        <v>7943.668635310803</v>
      </c>
      <c r="G48" s="87">
        <v>1313.9896974032965</v>
      </c>
      <c r="H48" s="87">
        <v>44820.55907076175</v>
      </c>
      <c r="I48" s="87"/>
      <c r="J48" s="87"/>
      <c r="K48" s="87">
        <v>72.28671447267476</v>
      </c>
      <c r="L48" s="87">
        <v>57575.88387654846</v>
      </c>
    </row>
    <row r="49" spans="1:12" ht="13.5" thickBot="1">
      <c r="A49" s="92" t="s">
        <v>117</v>
      </c>
      <c r="B49" s="87">
        <v>1410919.994</v>
      </c>
      <c r="C49" s="87"/>
      <c r="D49" s="87">
        <v>16419.779</v>
      </c>
      <c r="E49" s="87">
        <v>463355.534</v>
      </c>
      <c r="F49" s="87">
        <v>139917.55</v>
      </c>
      <c r="G49" s="87">
        <v>63789.423</v>
      </c>
      <c r="H49" s="87">
        <v>428777.31499999994</v>
      </c>
      <c r="I49" s="87">
        <v>0</v>
      </c>
      <c r="J49" s="87">
        <v>0</v>
      </c>
      <c r="K49" s="87">
        <v>1089.573</v>
      </c>
      <c r="L49" s="87">
        <v>297570.82</v>
      </c>
    </row>
    <row r="50" spans="1:12" ht="13.5" thickBot="1">
      <c r="A50" s="102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</sheetData>
  <sheetProtection/>
  <mergeCells count="14">
    <mergeCell ref="A10:D10"/>
    <mergeCell ref="A11:D11"/>
    <mergeCell ref="A12:D12"/>
    <mergeCell ref="K19:L19"/>
    <mergeCell ref="B18:B19"/>
    <mergeCell ref="C18:L18"/>
    <mergeCell ref="A18:A20"/>
    <mergeCell ref="A17:L17"/>
    <mergeCell ref="A5:L5"/>
    <mergeCell ref="A6:L6"/>
    <mergeCell ref="A7:D7"/>
    <mergeCell ref="A8:D8"/>
    <mergeCell ref="A9:D9"/>
    <mergeCell ref="A2:L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K41"/>
  <sheetViews>
    <sheetView zoomScale="75" zoomScaleNormal="75" zoomScalePageLayoutView="0" workbookViewId="0" topLeftCell="A1">
      <selection activeCell="B42" sqref="B42"/>
    </sheetView>
  </sheetViews>
  <sheetFormatPr defaultColWidth="9.140625" defaultRowHeight="15"/>
  <cols>
    <col min="1" max="1" width="68.28125" style="35" customWidth="1"/>
    <col min="2" max="2" width="54.8515625" style="35" customWidth="1"/>
    <col min="3" max="16384" width="9.140625" style="35" customWidth="1"/>
  </cols>
  <sheetData>
    <row r="1" ht="15.75" thickBot="1"/>
    <row r="2" spans="1:2" ht="15">
      <c r="A2" s="143" t="s">
        <v>46</v>
      </c>
      <c r="B2" s="145"/>
    </row>
    <row r="3" spans="1:4" ht="15">
      <c r="A3" s="40"/>
      <c r="B3" s="42"/>
      <c r="D3" s="38"/>
    </row>
    <row r="4" spans="1:4" ht="15.75">
      <c r="A4" s="160" t="s">
        <v>203</v>
      </c>
      <c r="B4" s="162"/>
      <c r="D4" s="38"/>
    </row>
    <row r="5" spans="1:4" ht="15">
      <c r="A5" s="40"/>
      <c r="B5" s="42"/>
      <c r="D5" s="38"/>
    </row>
    <row r="6" spans="1:2" ht="15">
      <c r="A6" s="80" t="s">
        <v>130</v>
      </c>
      <c r="B6" s="42"/>
    </row>
    <row r="7" spans="1:2" ht="15">
      <c r="A7" s="80" t="s">
        <v>91</v>
      </c>
      <c r="B7" s="42"/>
    </row>
    <row r="8" spans="1:2" ht="15">
      <c r="A8" s="80" t="s">
        <v>137</v>
      </c>
      <c r="B8" s="42"/>
    </row>
    <row r="9" spans="1:2" ht="15">
      <c r="A9" s="80" t="s">
        <v>209</v>
      </c>
      <c r="B9" s="42"/>
    </row>
    <row r="10" spans="1:2" ht="15">
      <c r="A10" s="80" t="s">
        <v>132</v>
      </c>
      <c r="B10" s="42"/>
    </row>
    <row r="11" spans="1:11" ht="15">
      <c r="A11" s="80" t="s">
        <v>133</v>
      </c>
      <c r="B11" s="42"/>
      <c r="C11" s="38"/>
      <c r="F11" s="38"/>
      <c r="G11" s="38"/>
      <c r="H11" s="38"/>
      <c r="I11" s="38"/>
      <c r="J11" s="6"/>
      <c r="K11" s="6"/>
    </row>
    <row r="12" spans="1:11" ht="15.75" customHeight="1">
      <c r="A12" s="80" t="s">
        <v>181</v>
      </c>
      <c r="B12" s="42"/>
      <c r="C12" s="38"/>
      <c r="F12" s="38"/>
      <c r="G12" s="38"/>
      <c r="H12" s="38"/>
      <c r="I12" s="38"/>
      <c r="J12" s="6"/>
      <c r="K12" s="6"/>
    </row>
    <row r="13" spans="1:11" ht="15">
      <c r="A13" s="80" t="s">
        <v>134</v>
      </c>
      <c r="B13" s="42"/>
      <c r="C13" s="38"/>
      <c r="F13" s="38"/>
      <c r="G13" s="38"/>
      <c r="H13" s="38"/>
      <c r="I13" s="38"/>
      <c r="J13" s="6"/>
      <c r="K13" s="6"/>
    </row>
    <row r="14" spans="1:11" ht="15">
      <c r="A14" s="40"/>
      <c r="B14" s="42"/>
      <c r="C14" s="6"/>
      <c r="F14" s="6"/>
      <c r="G14" s="6"/>
      <c r="H14" s="6"/>
      <c r="I14" s="6"/>
      <c r="J14" s="6"/>
      <c r="K14" s="6"/>
    </row>
    <row r="15" spans="1:11" ht="15.75" thickBot="1">
      <c r="A15" s="40"/>
      <c r="B15" s="42"/>
      <c r="C15" s="6"/>
      <c r="D15" s="38"/>
      <c r="E15" s="38"/>
      <c r="F15" s="6"/>
      <c r="G15" s="6"/>
      <c r="H15" s="6"/>
      <c r="I15" s="6"/>
      <c r="J15" s="6"/>
      <c r="K15" s="6"/>
    </row>
    <row r="16" spans="1:11" s="7" customFormat="1" ht="18" customHeight="1" thickBot="1">
      <c r="A16" s="110" t="s">
        <v>47</v>
      </c>
      <c r="B16" s="110"/>
      <c r="C16" s="8"/>
      <c r="D16" s="38"/>
      <c r="E16" s="38"/>
      <c r="F16" s="8"/>
      <c r="G16" s="8"/>
      <c r="H16" s="8"/>
      <c r="I16" s="8"/>
      <c r="J16" s="8"/>
      <c r="K16" s="8"/>
    </row>
    <row r="17" spans="1:5" s="7" customFormat="1" ht="21" customHeight="1" thickBot="1">
      <c r="A17" s="11" t="s">
        <v>48</v>
      </c>
      <c r="B17" s="111" t="s">
        <v>116</v>
      </c>
      <c r="D17" s="38"/>
      <c r="E17" s="38"/>
    </row>
    <row r="18" spans="1:5" s="7" customFormat="1" ht="21" customHeight="1" thickBot="1">
      <c r="A18" s="81" t="s">
        <v>49</v>
      </c>
      <c r="B18" s="111" t="s">
        <v>204</v>
      </c>
      <c r="D18" s="6"/>
      <c r="E18" s="6"/>
    </row>
    <row r="19" spans="1:5" s="7" customFormat="1" ht="21" customHeight="1" thickBot="1">
      <c r="A19" s="81" t="s">
        <v>50</v>
      </c>
      <c r="B19" s="87">
        <v>202910</v>
      </c>
      <c r="D19" s="6"/>
      <c r="E19" s="6"/>
    </row>
    <row r="20" spans="1:5" s="7" customFormat="1" ht="28.5" customHeight="1" thickBot="1">
      <c r="A20" s="81" t="s">
        <v>51</v>
      </c>
      <c r="B20" s="87"/>
      <c r="D20" s="8"/>
      <c r="E20" s="8"/>
    </row>
    <row r="21" spans="1:2" s="7" customFormat="1" ht="21" customHeight="1" thickBot="1">
      <c r="A21" s="81" t="s">
        <v>115</v>
      </c>
      <c r="B21" s="87">
        <v>120660</v>
      </c>
    </row>
    <row r="22" spans="1:2" s="7" customFormat="1" ht="21" customHeight="1" thickBot="1">
      <c r="A22" s="81" t="s">
        <v>127</v>
      </c>
      <c r="B22" s="87">
        <v>34790</v>
      </c>
    </row>
    <row r="23" spans="1:2" s="7" customFormat="1" ht="21" customHeight="1" thickBot="1">
      <c r="A23" s="81" t="s">
        <v>205</v>
      </c>
      <c r="B23" s="87">
        <v>23500</v>
      </c>
    </row>
    <row r="24" spans="1:2" s="7" customFormat="1" ht="21" customHeight="1" thickBot="1">
      <c r="A24" s="81" t="s">
        <v>144</v>
      </c>
      <c r="B24" s="87">
        <v>11240</v>
      </c>
    </row>
    <row r="25" spans="1:2" s="7" customFormat="1" ht="21" customHeight="1" thickBot="1">
      <c r="A25" s="81" t="s">
        <v>206</v>
      </c>
      <c r="B25" s="87">
        <v>12720</v>
      </c>
    </row>
    <row r="26" spans="1:2" s="7" customFormat="1" ht="33.75" customHeight="1" thickBot="1">
      <c r="A26" s="81" t="s">
        <v>52</v>
      </c>
      <c r="B26" s="87"/>
    </row>
    <row r="27" spans="1:2" s="7" customFormat="1" ht="21" customHeight="1" thickBot="1">
      <c r="A27" s="81" t="s">
        <v>53</v>
      </c>
      <c r="B27" s="87"/>
    </row>
    <row r="28" spans="1:2" s="7" customFormat="1" ht="21" customHeight="1" thickBot="1">
      <c r="A28" s="81" t="s">
        <v>54</v>
      </c>
      <c r="B28" s="87"/>
    </row>
    <row r="29" spans="1:2" s="7" customFormat="1" ht="21" customHeight="1" thickBot="1">
      <c r="A29" s="84" t="s">
        <v>55</v>
      </c>
      <c r="B29" s="87"/>
    </row>
    <row r="30" spans="1:2" s="7" customFormat="1" ht="13.5" thickBot="1">
      <c r="A30" s="84" t="s">
        <v>56</v>
      </c>
      <c r="B30" s="87"/>
    </row>
    <row r="31" s="7" customFormat="1" ht="12.75"/>
    <row r="32" s="7" customFormat="1" ht="12.75"/>
    <row r="33" s="7" customFormat="1" ht="12.75"/>
    <row r="34" s="7" customFormat="1" ht="12.75"/>
    <row r="35" spans="1:2" s="7" customFormat="1" ht="40.5" customHeight="1">
      <c r="A35" s="171" t="s">
        <v>95</v>
      </c>
      <c r="B35" s="171"/>
    </row>
    <row r="36" spans="1:2" s="7" customFormat="1" ht="64.5" customHeight="1">
      <c r="A36" s="171" t="s">
        <v>96</v>
      </c>
      <c r="B36" s="171"/>
    </row>
    <row r="37" spans="1:2" s="7" customFormat="1" ht="75" customHeight="1">
      <c r="A37" s="171" t="s">
        <v>97</v>
      </c>
      <c r="B37" s="171"/>
    </row>
    <row r="38" spans="4:5" ht="15">
      <c r="D38" s="7"/>
      <c r="E38" s="7"/>
    </row>
    <row r="39" spans="4:5" ht="15">
      <c r="D39" s="7"/>
      <c r="E39" s="7"/>
    </row>
    <row r="40" spans="4:5" ht="15">
      <c r="D40" s="7"/>
      <c r="E40" s="7"/>
    </row>
    <row r="41" spans="4:5" ht="15">
      <c r="D41" s="7"/>
      <c r="E41" s="7"/>
    </row>
  </sheetData>
  <sheetProtection/>
  <mergeCells count="5">
    <mergeCell ref="A2:B2"/>
    <mergeCell ref="A4:B4"/>
    <mergeCell ref="A35:B35"/>
    <mergeCell ref="A36:B36"/>
    <mergeCell ref="A37:B3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56"/>
  <sheetViews>
    <sheetView zoomScale="75" zoomScaleNormal="75" zoomScalePageLayoutView="0" workbookViewId="0" topLeftCell="A1">
      <selection activeCell="B42" sqref="B42"/>
    </sheetView>
  </sheetViews>
  <sheetFormatPr defaultColWidth="9.140625" defaultRowHeight="15"/>
  <cols>
    <col min="1" max="1" width="8.8515625" style="35" customWidth="1"/>
    <col min="2" max="2" width="41.7109375" style="35" customWidth="1"/>
    <col min="3" max="4" width="18.7109375" style="35" customWidth="1"/>
    <col min="5" max="5" width="22.8515625" style="35" customWidth="1"/>
    <col min="6" max="6" width="18.00390625" style="35" customWidth="1"/>
    <col min="7" max="8" width="22.8515625" style="35" customWidth="1"/>
    <col min="9" max="9" width="12.7109375" style="35" customWidth="1"/>
    <col min="10" max="10" width="11.7109375" style="35" bestFit="1" customWidth="1"/>
    <col min="11" max="16384" width="9.140625" style="35" customWidth="1"/>
  </cols>
  <sheetData>
    <row r="1" ht="15.75" thickBot="1"/>
    <row r="2" spans="1:8" ht="15">
      <c r="A2" s="143" t="s">
        <v>57</v>
      </c>
      <c r="B2" s="144"/>
      <c r="C2" s="144"/>
      <c r="D2" s="144"/>
      <c r="E2" s="144"/>
      <c r="F2" s="144"/>
      <c r="G2" s="144"/>
      <c r="H2" s="145"/>
    </row>
    <row r="3" spans="1:8" ht="15">
      <c r="A3" s="40"/>
      <c r="B3" s="80"/>
      <c r="C3" s="80"/>
      <c r="D3" s="80"/>
      <c r="E3" s="80"/>
      <c r="F3" s="80"/>
      <c r="G3" s="80"/>
      <c r="H3" s="42"/>
    </row>
    <row r="4" spans="1:9" ht="42" customHeight="1">
      <c r="A4" s="160" t="s">
        <v>199</v>
      </c>
      <c r="B4" s="161"/>
      <c r="C4" s="161"/>
      <c r="D4" s="161"/>
      <c r="E4" s="161"/>
      <c r="F4" s="161"/>
      <c r="G4" s="161"/>
      <c r="H4" s="162"/>
      <c r="I4" s="36"/>
    </row>
    <row r="5" spans="1:8" ht="15">
      <c r="A5" s="80"/>
      <c r="B5" s="80"/>
      <c r="C5" s="80"/>
      <c r="D5" s="80"/>
      <c r="E5" s="80"/>
      <c r="F5" s="80"/>
      <c r="G5" s="80"/>
      <c r="H5" s="42"/>
    </row>
    <row r="6" spans="1:8" ht="15">
      <c r="A6" s="150" t="s">
        <v>130</v>
      </c>
      <c r="B6" s="150"/>
      <c r="C6" s="150"/>
      <c r="D6" s="150"/>
      <c r="E6" s="12"/>
      <c r="F6" s="12"/>
      <c r="G6" s="12"/>
      <c r="H6" s="13"/>
    </row>
    <row r="7" spans="1:8" ht="15">
      <c r="A7" s="150" t="s">
        <v>91</v>
      </c>
      <c r="B7" s="150"/>
      <c r="C7" s="150"/>
      <c r="D7" s="150"/>
      <c r="E7" s="12"/>
      <c r="F7" s="12"/>
      <c r="G7" s="12"/>
      <c r="H7" s="13"/>
    </row>
    <row r="8" spans="1:8" ht="15">
      <c r="A8" s="150" t="s">
        <v>137</v>
      </c>
      <c r="B8" s="150"/>
      <c r="C8" s="150"/>
      <c r="D8" s="150"/>
      <c r="E8" s="12"/>
      <c r="F8" s="12"/>
      <c r="G8" s="12"/>
      <c r="H8" s="13"/>
    </row>
    <row r="9" spans="1:10" ht="15">
      <c r="A9" s="150" t="s">
        <v>209</v>
      </c>
      <c r="B9" s="150"/>
      <c r="C9" s="150"/>
      <c r="D9" s="150"/>
      <c r="E9" s="12"/>
      <c r="F9" s="12"/>
      <c r="G9" s="12"/>
      <c r="H9" s="13"/>
      <c r="J9" s="38"/>
    </row>
    <row r="10" spans="1:10" ht="15">
      <c r="A10" s="150" t="s">
        <v>132</v>
      </c>
      <c r="B10" s="150"/>
      <c r="C10" s="150"/>
      <c r="D10" s="150"/>
      <c r="E10" s="12"/>
      <c r="F10" s="12"/>
      <c r="G10" s="12"/>
      <c r="H10" s="13"/>
      <c r="J10" s="38"/>
    </row>
    <row r="11" spans="1:13" ht="15">
      <c r="A11" s="109" t="s">
        <v>133</v>
      </c>
      <c r="B11" s="80"/>
      <c r="C11" s="80"/>
      <c r="D11" s="80"/>
      <c r="E11" s="12"/>
      <c r="F11" s="12"/>
      <c r="G11" s="12"/>
      <c r="H11" s="42"/>
      <c r="I11" s="38"/>
      <c r="J11" s="38"/>
      <c r="K11" s="38"/>
      <c r="L11" s="6"/>
      <c r="M11" s="6"/>
    </row>
    <row r="12" spans="1:13" ht="15">
      <c r="A12" s="109" t="s">
        <v>181</v>
      </c>
      <c r="B12" s="109"/>
      <c r="C12" s="109"/>
      <c r="D12" s="80"/>
      <c r="E12" s="12"/>
      <c r="F12" s="12"/>
      <c r="G12" s="12"/>
      <c r="H12" s="42"/>
      <c r="I12" s="38"/>
      <c r="K12" s="38"/>
      <c r="L12" s="6"/>
      <c r="M12" s="6"/>
    </row>
    <row r="13" spans="1:13" ht="15">
      <c r="A13" s="109" t="s">
        <v>134</v>
      </c>
      <c r="B13" s="109"/>
      <c r="C13" s="80"/>
      <c r="D13" s="80"/>
      <c r="E13" s="12"/>
      <c r="F13" s="12"/>
      <c r="G13" s="12"/>
      <c r="H13" s="42"/>
      <c r="I13" s="38"/>
      <c r="K13" s="38"/>
      <c r="L13" s="6"/>
      <c r="M13" s="6"/>
    </row>
    <row r="14" spans="1:8" ht="16.5" thickBot="1">
      <c r="A14" s="157"/>
      <c r="B14" s="158"/>
      <c r="C14" s="12"/>
      <c r="D14" s="12"/>
      <c r="E14" s="12"/>
      <c r="F14" s="12"/>
      <c r="G14" s="12"/>
      <c r="H14" s="13"/>
    </row>
    <row r="15" spans="1:8" ht="74.25" customHeight="1" thickBot="1">
      <c r="A15" s="172" t="s">
        <v>0</v>
      </c>
      <c r="B15" s="172" t="s">
        <v>58</v>
      </c>
      <c r="C15" s="175" t="s">
        <v>59</v>
      </c>
      <c r="D15" s="175"/>
      <c r="E15" s="172" t="s">
        <v>62</v>
      </c>
      <c r="F15" s="166" t="s">
        <v>146</v>
      </c>
      <c r="G15" s="166"/>
      <c r="H15" s="166"/>
    </row>
    <row r="16" spans="1:8" ht="39" customHeight="1" thickBot="1">
      <c r="A16" s="173"/>
      <c r="B16" s="173"/>
      <c r="C16" s="172" t="s">
        <v>60</v>
      </c>
      <c r="D16" s="172" t="s">
        <v>61</v>
      </c>
      <c r="E16" s="173"/>
      <c r="F16" s="175" t="s">
        <v>63</v>
      </c>
      <c r="G16" s="175" t="s">
        <v>64</v>
      </c>
      <c r="H16" s="175"/>
    </row>
    <row r="17" spans="1:8" ht="75.75" customHeight="1" thickBot="1">
      <c r="A17" s="174"/>
      <c r="B17" s="174"/>
      <c r="C17" s="174"/>
      <c r="D17" s="174"/>
      <c r="E17" s="174"/>
      <c r="F17" s="175"/>
      <c r="G17" s="111" t="s">
        <v>65</v>
      </c>
      <c r="H17" s="111" t="s">
        <v>66</v>
      </c>
    </row>
    <row r="18" spans="1:8" ht="21" customHeight="1" thickBot="1">
      <c r="A18" s="110">
        <v>1</v>
      </c>
      <c r="B18" s="110">
        <v>2</v>
      </c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</row>
    <row r="19" spans="1:8" ht="21" customHeight="1" thickBot="1">
      <c r="A19" s="110"/>
      <c r="B19" s="14"/>
      <c r="C19" s="177"/>
      <c r="D19" s="178"/>
      <c r="E19" s="178"/>
      <c r="F19" s="178"/>
      <c r="G19" s="178"/>
      <c r="H19" s="179"/>
    </row>
    <row r="20" spans="1:8" ht="21" customHeight="1" thickBot="1">
      <c r="A20" s="81" t="s">
        <v>120</v>
      </c>
      <c r="B20" s="15" t="s">
        <v>119</v>
      </c>
      <c r="C20" s="81"/>
      <c r="D20" s="81"/>
      <c r="E20" s="28"/>
      <c r="F20" s="28"/>
      <c r="G20" s="28"/>
      <c r="H20" s="28"/>
    </row>
    <row r="21" spans="1:8" ht="15.75" thickBot="1">
      <c r="A21" s="81"/>
      <c r="B21" s="16" t="s">
        <v>67</v>
      </c>
      <c r="C21" s="17">
        <v>45292</v>
      </c>
      <c r="D21" s="18">
        <v>45657</v>
      </c>
      <c r="E21" s="28">
        <v>120660</v>
      </c>
      <c r="F21" s="28">
        <v>120660</v>
      </c>
      <c r="G21" s="28">
        <v>120660</v>
      </c>
      <c r="H21" s="28"/>
    </row>
    <row r="22" spans="1:8" ht="15.75" thickBot="1">
      <c r="A22" s="81"/>
      <c r="B22" s="16" t="s">
        <v>68</v>
      </c>
      <c r="C22" s="20"/>
      <c r="D22" s="20"/>
      <c r="E22" s="28">
        <v>120660</v>
      </c>
      <c r="F22" s="28">
        <v>120660</v>
      </c>
      <c r="G22" s="28">
        <v>120660</v>
      </c>
      <c r="H22" s="28"/>
    </row>
    <row r="23" spans="1:8" ht="15.75" thickBot="1">
      <c r="A23" s="81"/>
      <c r="B23" s="16" t="s">
        <v>69</v>
      </c>
      <c r="C23" s="20"/>
      <c r="D23" s="20"/>
      <c r="E23" s="28"/>
      <c r="F23" s="28"/>
      <c r="G23" s="28"/>
      <c r="H23" s="28"/>
    </row>
    <row r="24" spans="1:8" ht="30.75" thickBot="1">
      <c r="A24" s="81"/>
      <c r="B24" s="16" t="s">
        <v>70</v>
      </c>
      <c r="C24" s="20"/>
      <c r="D24" s="20"/>
      <c r="E24" s="28"/>
      <c r="F24" s="28"/>
      <c r="G24" s="28"/>
      <c r="H24" s="28"/>
    </row>
    <row r="25" spans="1:8" ht="30.75" thickBot="1">
      <c r="A25" s="81"/>
      <c r="B25" s="16" t="s">
        <v>71</v>
      </c>
      <c r="C25" s="20"/>
      <c r="D25" s="20"/>
      <c r="E25" s="28"/>
      <c r="F25" s="28"/>
      <c r="G25" s="28"/>
      <c r="H25" s="28"/>
    </row>
    <row r="26" spans="1:8" ht="15.75" thickBot="1">
      <c r="A26" s="81" t="s">
        <v>121</v>
      </c>
      <c r="B26" s="15" t="s">
        <v>123</v>
      </c>
      <c r="C26" s="20"/>
      <c r="D26" s="20"/>
      <c r="E26" s="28"/>
      <c r="F26" s="28"/>
      <c r="G26" s="28"/>
      <c r="H26" s="28"/>
    </row>
    <row r="27" spans="1:8" ht="15.75" thickBot="1">
      <c r="A27" s="81"/>
      <c r="B27" s="16" t="s">
        <v>67</v>
      </c>
      <c r="C27" s="17"/>
      <c r="D27" s="18"/>
      <c r="E27" s="28"/>
      <c r="F27" s="28"/>
      <c r="G27" s="28"/>
      <c r="H27" s="28"/>
    </row>
    <row r="28" spans="1:8" ht="15.75" thickBot="1">
      <c r="A28" s="81"/>
      <c r="B28" s="16" t="s">
        <v>68</v>
      </c>
      <c r="C28" s="20"/>
      <c r="D28" s="20"/>
      <c r="E28" s="28"/>
      <c r="F28" s="28"/>
      <c r="G28" s="28"/>
      <c r="H28" s="28"/>
    </row>
    <row r="29" spans="1:8" ht="15.75" thickBot="1">
      <c r="A29" s="16"/>
      <c r="B29" s="16" t="s">
        <v>72</v>
      </c>
      <c r="C29" s="15"/>
      <c r="D29" s="15"/>
      <c r="E29" s="28"/>
      <c r="F29" s="28"/>
      <c r="G29" s="28"/>
      <c r="H29" s="28"/>
    </row>
    <row r="30" spans="1:8" ht="30.75" thickBot="1">
      <c r="A30" s="15"/>
      <c r="B30" s="16" t="s">
        <v>70</v>
      </c>
      <c r="C30" s="17">
        <v>45292</v>
      </c>
      <c r="D30" s="18">
        <v>45657</v>
      </c>
      <c r="E30" s="28">
        <v>34790</v>
      </c>
      <c r="F30" s="28">
        <v>34790</v>
      </c>
      <c r="G30" s="28">
        <v>34790</v>
      </c>
      <c r="H30" s="28"/>
    </row>
    <row r="31" spans="1:8" ht="30.75" thickBot="1">
      <c r="A31" s="15"/>
      <c r="B31" s="16" t="s">
        <v>71</v>
      </c>
      <c r="C31" s="15"/>
      <c r="D31" s="15"/>
      <c r="E31" s="28"/>
      <c r="F31" s="28"/>
      <c r="G31" s="28"/>
      <c r="H31" s="28"/>
    </row>
    <row r="32" spans="1:8" ht="15.75" thickBot="1">
      <c r="A32" s="81" t="s">
        <v>122</v>
      </c>
      <c r="B32" s="15" t="s">
        <v>200</v>
      </c>
      <c r="C32" s="81"/>
      <c r="D32" s="81"/>
      <c r="E32" s="28"/>
      <c r="F32" s="28"/>
      <c r="G32" s="28"/>
      <c r="H32" s="28"/>
    </row>
    <row r="33" spans="1:8" ht="15.75" thickBot="1">
      <c r="A33" s="81"/>
      <c r="B33" s="16" t="s">
        <v>67</v>
      </c>
      <c r="C33" s="17"/>
      <c r="D33" s="18"/>
      <c r="E33" s="28"/>
      <c r="F33" s="28"/>
      <c r="G33" s="28"/>
      <c r="H33" s="28"/>
    </row>
    <row r="34" spans="1:8" ht="15.75" thickBot="1">
      <c r="A34" s="81"/>
      <c r="B34" s="16" t="s">
        <v>68</v>
      </c>
      <c r="C34" s="20"/>
      <c r="D34" s="20"/>
      <c r="E34" s="28"/>
      <c r="F34" s="28"/>
      <c r="G34" s="28"/>
      <c r="H34" s="28"/>
    </row>
    <row r="35" spans="1:8" ht="15.75" thickBot="1">
      <c r="A35" s="81"/>
      <c r="B35" s="16" t="s">
        <v>69</v>
      </c>
      <c r="C35" s="20"/>
      <c r="D35" s="20"/>
      <c r="E35" s="28"/>
      <c r="F35" s="28"/>
      <c r="G35" s="28"/>
      <c r="H35" s="28"/>
    </row>
    <row r="36" spans="1:10" ht="30.75" thickBot="1">
      <c r="A36" s="81"/>
      <c r="B36" s="16" t="s">
        <v>70</v>
      </c>
      <c r="C36" s="17">
        <v>45292</v>
      </c>
      <c r="D36" s="18">
        <v>45657</v>
      </c>
      <c r="E36" s="28">
        <v>23500</v>
      </c>
      <c r="F36" s="28">
        <v>23500</v>
      </c>
      <c r="G36" s="28">
        <v>23500</v>
      </c>
      <c r="H36" s="28"/>
      <c r="J36" s="37"/>
    </row>
    <row r="37" spans="1:8" ht="30.75" thickBot="1">
      <c r="A37" s="81"/>
      <c r="B37" s="16" t="s">
        <v>71</v>
      </c>
      <c r="C37" s="20"/>
      <c r="D37" s="20"/>
      <c r="E37" s="28"/>
      <c r="F37" s="28"/>
      <c r="G37" s="28"/>
      <c r="H37" s="28"/>
    </row>
    <row r="38" spans="1:8" ht="15.75" thickBot="1">
      <c r="A38" s="81" t="s">
        <v>145</v>
      </c>
      <c r="B38" s="15" t="s">
        <v>149</v>
      </c>
      <c r="C38" s="81"/>
      <c r="D38" s="81"/>
      <c r="E38" s="28"/>
      <c r="F38" s="28"/>
      <c r="G38" s="28"/>
      <c r="H38" s="28"/>
    </row>
    <row r="39" spans="1:8" ht="15.75" thickBot="1">
      <c r="A39" s="81"/>
      <c r="B39" s="16" t="s">
        <v>67</v>
      </c>
      <c r="C39" s="17"/>
      <c r="D39" s="18"/>
      <c r="E39" s="28"/>
      <c r="F39" s="28"/>
      <c r="G39" s="28"/>
      <c r="H39" s="28"/>
    </row>
    <row r="40" spans="1:8" ht="15.75" thickBot="1">
      <c r="A40" s="81"/>
      <c r="B40" s="16" t="s">
        <v>68</v>
      </c>
      <c r="C40" s="20"/>
      <c r="D40" s="20"/>
      <c r="E40" s="28"/>
      <c r="F40" s="28"/>
      <c r="G40" s="28"/>
      <c r="H40" s="28"/>
    </row>
    <row r="41" spans="1:8" ht="15.75" thickBot="1">
      <c r="A41" s="81"/>
      <c r="B41" s="16" t="s">
        <v>69</v>
      </c>
      <c r="C41" s="20"/>
      <c r="D41" s="20"/>
      <c r="E41" s="28"/>
      <c r="F41" s="28"/>
      <c r="G41" s="28"/>
      <c r="H41" s="28"/>
    </row>
    <row r="42" spans="1:8" ht="30.75" thickBot="1">
      <c r="A42" s="81"/>
      <c r="B42" s="16" t="s">
        <v>70</v>
      </c>
      <c r="C42" s="17">
        <v>45292</v>
      </c>
      <c r="D42" s="18">
        <v>45657</v>
      </c>
      <c r="E42" s="28">
        <v>11240</v>
      </c>
      <c r="F42" s="28">
        <v>11240</v>
      </c>
      <c r="G42" s="28">
        <v>11240</v>
      </c>
      <c r="H42" s="28"/>
    </row>
    <row r="43" spans="1:8" ht="30.75" thickBot="1">
      <c r="A43" s="81"/>
      <c r="B43" s="16" t="s">
        <v>71</v>
      </c>
      <c r="C43" s="20"/>
      <c r="D43" s="20"/>
      <c r="E43" s="28"/>
      <c r="F43" s="28"/>
      <c r="G43" s="28"/>
      <c r="H43" s="28"/>
    </row>
    <row r="44" spans="1:8" ht="15.75" thickBot="1">
      <c r="A44" s="81" t="s">
        <v>201</v>
      </c>
      <c r="B44" s="15" t="s">
        <v>202</v>
      </c>
      <c r="C44" s="81"/>
      <c r="D44" s="81"/>
      <c r="E44" s="28"/>
      <c r="F44" s="28"/>
      <c r="G44" s="28"/>
      <c r="H44" s="28"/>
    </row>
    <row r="45" spans="1:8" ht="15.75" thickBot="1">
      <c r="A45" s="81"/>
      <c r="B45" s="16" t="s">
        <v>67</v>
      </c>
      <c r="C45" s="17"/>
      <c r="D45" s="18"/>
      <c r="E45" s="28"/>
      <c r="F45" s="28"/>
      <c r="G45" s="28"/>
      <c r="H45" s="28"/>
    </row>
    <row r="46" spans="1:8" ht="15.75" thickBot="1">
      <c r="A46" s="81"/>
      <c r="B46" s="16" t="s">
        <v>68</v>
      </c>
      <c r="C46" s="20"/>
      <c r="D46" s="20"/>
      <c r="E46" s="28"/>
      <c r="F46" s="28"/>
      <c r="G46" s="28"/>
      <c r="H46" s="28"/>
    </row>
    <row r="47" spans="1:8" ht="15.75" thickBot="1">
      <c r="A47" s="81"/>
      <c r="B47" s="16" t="s">
        <v>69</v>
      </c>
      <c r="C47" s="20"/>
      <c r="D47" s="20"/>
      <c r="E47" s="28"/>
      <c r="F47" s="28"/>
      <c r="G47" s="28"/>
      <c r="H47" s="28"/>
    </row>
    <row r="48" spans="1:8" ht="30.75" thickBot="1">
      <c r="A48" s="81"/>
      <c r="B48" s="16" t="s">
        <v>70</v>
      </c>
      <c r="C48" s="17">
        <v>45292</v>
      </c>
      <c r="D48" s="18">
        <v>45657</v>
      </c>
      <c r="E48" s="28">
        <v>12720</v>
      </c>
      <c r="F48" s="28">
        <v>12720</v>
      </c>
      <c r="G48" s="28">
        <v>12720</v>
      </c>
      <c r="H48" s="28"/>
    </row>
    <row r="49" spans="1:8" ht="30.75" thickBot="1">
      <c r="A49" s="81"/>
      <c r="B49" s="16" t="s">
        <v>71</v>
      </c>
      <c r="C49" s="20"/>
      <c r="D49" s="20"/>
      <c r="E49" s="28"/>
      <c r="F49" s="28"/>
      <c r="G49" s="28"/>
      <c r="H49" s="28"/>
    </row>
    <row r="53" spans="1:8" ht="80.25" customHeight="1">
      <c r="A53" s="176" t="s">
        <v>92</v>
      </c>
      <c r="B53" s="176"/>
      <c r="C53" s="176"/>
      <c r="D53" s="176"/>
      <c r="E53" s="176"/>
      <c r="F53" s="176"/>
      <c r="G53" s="176"/>
      <c r="H53" s="176"/>
    </row>
    <row r="54" spans="1:8" ht="15" customHeight="1">
      <c r="A54" s="176" t="s">
        <v>93</v>
      </c>
      <c r="B54" s="176"/>
      <c r="C54" s="176"/>
      <c r="D54" s="176"/>
      <c r="E54" s="176"/>
      <c r="F54" s="176"/>
      <c r="G54" s="176"/>
      <c r="H54" s="176"/>
    </row>
    <row r="55" spans="1:8" ht="31.5" customHeight="1">
      <c r="A55" s="176" t="s">
        <v>94</v>
      </c>
      <c r="B55" s="176"/>
      <c r="C55" s="176"/>
      <c r="D55" s="176"/>
      <c r="E55" s="176"/>
      <c r="F55" s="176"/>
      <c r="G55" s="176"/>
      <c r="H55" s="176"/>
    </row>
    <row r="56" ht="15.75">
      <c r="A56" s="2"/>
    </row>
  </sheetData>
  <sheetProtection/>
  <mergeCells count="21">
    <mergeCell ref="A53:H53"/>
    <mergeCell ref="A54:H54"/>
    <mergeCell ref="A55:H55"/>
    <mergeCell ref="A15:A17"/>
    <mergeCell ref="C19:H19"/>
    <mergeCell ref="F15:H15"/>
    <mergeCell ref="A14:B14"/>
    <mergeCell ref="G16:H16"/>
    <mergeCell ref="C15:D15"/>
    <mergeCell ref="C16:C17"/>
    <mergeCell ref="D16:D17"/>
    <mergeCell ref="A7:D7"/>
    <mergeCell ref="A10:D10"/>
    <mergeCell ref="E15:E17"/>
    <mergeCell ref="A2:H2"/>
    <mergeCell ref="A4:H4"/>
    <mergeCell ref="A6:D6"/>
    <mergeCell ref="F16:F17"/>
    <mergeCell ref="A9:D9"/>
    <mergeCell ref="B15:B17"/>
    <mergeCell ref="A8:D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O48"/>
  <sheetViews>
    <sheetView zoomScale="75" zoomScaleNormal="75" zoomScalePageLayoutView="0" workbookViewId="0" topLeftCell="A1">
      <selection activeCell="A22" sqref="A22"/>
    </sheetView>
  </sheetViews>
  <sheetFormatPr defaultColWidth="9.140625" defaultRowHeight="15"/>
  <cols>
    <col min="1" max="1" width="65.140625" style="35" customWidth="1"/>
    <col min="2" max="2" width="18.00390625" style="35" customWidth="1"/>
    <col min="3" max="3" width="11.421875" style="35" customWidth="1"/>
    <col min="4" max="4" width="13.421875" style="35" customWidth="1"/>
    <col min="5" max="5" width="11.421875" style="35" customWidth="1"/>
    <col min="6" max="6" width="14.8515625" style="35" customWidth="1"/>
    <col min="7" max="7" width="13.421875" style="35" customWidth="1"/>
    <col min="8" max="8" width="14.7109375" style="35" customWidth="1"/>
    <col min="9" max="10" width="11.421875" style="35" customWidth="1"/>
    <col min="11" max="11" width="14.00390625" style="35" customWidth="1"/>
    <col min="12" max="16384" width="9.140625" style="35" customWidth="1"/>
  </cols>
  <sheetData>
    <row r="1" ht="15.75" thickBot="1"/>
    <row r="2" spans="1:11" ht="15">
      <c r="A2" s="143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40"/>
      <c r="B3" s="80"/>
      <c r="C3" s="80"/>
      <c r="D3" s="80"/>
      <c r="E3" s="80"/>
      <c r="F3" s="80"/>
      <c r="G3" s="80"/>
      <c r="H3" s="80"/>
      <c r="I3" s="80"/>
      <c r="J3" s="80"/>
      <c r="K3" s="13"/>
    </row>
    <row r="4" spans="1:14" ht="15.75">
      <c r="A4" s="146" t="s">
        <v>129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36"/>
      <c r="M4" s="36"/>
      <c r="N4" s="36"/>
    </row>
    <row r="5" spans="1:14" ht="33.7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2"/>
      <c r="L5" s="36"/>
      <c r="M5" s="36"/>
      <c r="N5" s="36"/>
    </row>
    <row r="6" spans="1:11" ht="15">
      <c r="A6" s="150" t="s">
        <v>130</v>
      </c>
      <c r="B6" s="150"/>
      <c r="C6" s="150"/>
      <c r="D6" s="150"/>
      <c r="E6" s="80"/>
      <c r="F6" s="80"/>
      <c r="G6" s="80"/>
      <c r="H6" s="80"/>
      <c r="I6" s="80"/>
      <c r="J6" s="80"/>
      <c r="K6" s="13"/>
    </row>
    <row r="7" spans="1:11" ht="15">
      <c r="A7" s="150" t="s">
        <v>91</v>
      </c>
      <c r="B7" s="150"/>
      <c r="C7" s="150"/>
      <c r="D7" s="150"/>
      <c r="E7" s="109"/>
      <c r="F7" s="109"/>
      <c r="G7" s="109"/>
      <c r="H7" s="109"/>
      <c r="I7" s="109"/>
      <c r="J7" s="109"/>
      <c r="K7" s="13"/>
    </row>
    <row r="8" spans="1:11" ht="15">
      <c r="A8" s="150" t="s">
        <v>137</v>
      </c>
      <c r="B8" s="150"/>
      <c r="C8" s="150"/>
      <c r="D8" s="150"/>
      <c r="E8" s="109"/>
      <c r="F8" s="109"/>
      <c r="G8" s="109"/>
      <c r="H8" s="109"/>
      <c r="I8" s="109"/>
      <c r="J8" s="109"/>
      <c r="K8" s="13"/>
    </row>
    <row r="9" spans="1:11" ht="15">
      <c r="A9" s="150" t="s">
        <v>143</v>
      </c>
      <c r="B9" s="150"/>
      <c r="C9" s="150"/>
      <c r="D9" s="150"/>
      <c r="E9" s="109"/>
      <c r="F9" s="109"/>
      <c r="G9" s="109"/>
      <c r="H9" s="109"/>
      <c r="I9" s="109"/>
      <c r="J9" s="109"/>
      <c r="K9" s="13"/>
    </row>
    <row r="10" spans="1:11" ht="15">
      <c r="A10" s="150" t="s">
        <v>132</v>
      </c>
      <c r="B10" s="150"/>
      <c r="C10" s="150"/>
      <c r="D10" s="150"/>
      <c r="E10" s="109"/>
      <c r="F10" s="109"/>
      <c r="G10" s="109"/>
      <c r="H10" s="109"/>
      <c r="I10" s="109"/>
      <c r="J10" s="109"/>
      <c r="K10" s="13"/>
    </row>
    <row r="11" spans="1:11" ht="15">
      <c r="A11" s="109" t="s">
        <v>133</v>
      </c>
      <c r="B11" s="80"/>
      <c r="C11" s="80"/>
      <c r="D11" s="80"/>
      <c r="E11" s="109"/>
      <c r="F11" s="109"/>
      <c r="G11" s="109"/>
      <c r="H11" s="109"/>
      <c r="I11" s="109"/>
      <c r="J11" s="109"/>
      <c r="K11" s="13"/>
    </row>
    <row r="12" spans="1:12" ht="15">
      <c r="A12" s="109" t="s">
        <v>210</v>
      </c>
      <c r="B12" s="109"/>
      <c r="C12" s="109"/>
      <c r="D12" s="80"/>
      <c r="E12" s="12"/>
      <c r="F12" s="12"/>
      <c r="G12" s="12"/>
      <c r="H12" s="109"/>
      <c r="I12" s="109"/>
      <c r="J12" s="109"/>
      <c r="K12" s="13"/>
      <c r="L12" s="6"/>
    </row>
    <row r="13" spans="1:12" ht="15">
      <c r="A13" s="109" t="s">
        <v>134</v>
      </c>
      <c r="B13" s="109"/>
      <c r="C13" s="80"/>
      <c r="D13" s="80"/>
      <c r="E13" s="12"/>
      <c r="F13" s="12"/>
      <c r="G13" s="12"/>
      <c r="H13" s="109"/>
      <c r="I13" s="109"/>
      <c r="J13" s="109"/>
      <c r="K13" s="13"/>
      <c r="L13" s="6"/>
    </row>
    <row r="14" spans="1:11" ht="16.5" thickBo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ht="39.75" customHeight="1" thickBot="1">
      <c r="A15" s="172" t="s">
        <v>0</v>
      </c>
      <c r="B15" s="184" t="s">
        <v>58</v>
      </c>
      <c r="C15" s="187" t="s">
        <v>59</v>
      </c>
      <c r="D15" s="187"/>
      <c r="E15" s="184" t="s">
        <v>74</v>
      </c>
      <c r="F15" s="184" t="s">
        <v>75</v>
      </c>
      <c r="G15" s="185" t="s">
        <v>76</v>
      </c>
      <c r="H15" s="186" t="s">
        <v>77</v>
      </c>
      <c r="I15" s="186"/>
      <c r="J15" s="186"/>
      <c r="K15" s="186"/>
    </row>
    <row r="16" spans="1:11" ht="106.5" customHeight="1" thickBot="1">
      <c r="A16" s="174"/>
      <c r="B16" s="184"/>
      <c r="C16" s="113" t="s">
        <v>60</v>
      </c>
      <c r="D16" s="113" t="s">
        <v>61</v>
      </c>
      <c r="E16" s="184"/>
      <c r="F16" s="184"/>
      <c r="G16" s="185"/>
      <c r="H16" s="16" t="s">
        <v>192</v>
      </c>
      <c r="I16" s="21" t="s">
        <v>193</v>
      </c>
      <c r="J16" s="16" t="s">
        <v>194</v>
      </c>
      <c r="K16" s="16" t="s">
        <v>195</v>
      </c>
    </row>
    <row r="17" spans="1:11" ht="18" customHeight="1" thickBot="1">
      <c r="A17" s="111">
        <v>1</v>
      </c>
      <c r="B17" s="114">
        <v>2</v>
      </c>
      <c r="C17" s="39">
        <v>3</v>
      </c>
      <c r="D17" s="114">
        <v>4</v>
      </c>
      <c r="E17" s="39">
        <v>5</v>
      </c>
      <c r="F17" s="114">
        <v>6</v>
      </c>
      <c r="G17" s="39">
        <v>7</v>
      </c>
      <c r="H17" s="114">
        <v>8</v>
      </c>
      <c r="I17" s="39">
        <v>9</v>
      </c>
      <c r="J17" s="114">
        <v>10</v>
      </c>
      <c r="K17" s="39">
        <v>11</v>
      </c>
    </row>
    <row r="18" spans="1:11" ht="42" customHeight="1" thickBot="1">
      <c r="A18" s="16" t="s">
        <v>124</v>
      </c>
      <c r="B18" s="111" t="s">
        <v>118</v>
      </c>
      <c r="C18" s="18">
        <v>44927</v>
      </c>
      <c r="D18" s="18">
        <v>45657</v>
      </c>
      <c r="E18" s="19"/>
      <c r="F18" s="19"/>
      <c r="G18" s="87">
        <f>SUM(H18:I18)</f>
        <v>287520</v>
      </c>
      <c r="H18" s="87">
        <v>166860</v>
      </c>
      <c r="I18" s="87">
        <v>120660</v>
      </c>
      <c r="J18" s="87"/>
      <c r="K18" s="29"/>
    </row>
    <row r="19" spans="1:11" ht="18" customHeight="1" thickBot="1">
      <c r="A19" s="16" t="s">
        <v>53</v>
      </c>
      <c r="B19" s="86"/>
      <c r="C19" s="110"/>
      <c r="D19" s="110"/>
      <c r="E19" s="19"/>
      <c r="F19" s="19"/>
      <c r="G19" s="87"/>
      <c r="H19" s="87"/>
      <c r="I19" s="87"/>
      <c r="J19" s="87"/>
      <c r="K19" s="29"/>
    </row>
    <row r="20" spans="1:11" ht="18" customHeight="1" thickBot="1">
      <c r="A20" s="16" t="s">
        <v>78</v>
      </c>
      <c r="B20" s="86"/>
      <c r="C20" s="110"/>
      <c r="D20" s="110"/>
      <c r="E20" s="19"/>
      <c r="F20" s="19"/>
      <c r="G20" s="87">
        <f>SUM(H20:I20)</f>
        <v>287520</v>
      </c>
      <c r="H20" s="87">
        <v>166860</v>
      </c>
      <c r="I20" s="87">
        <v>120660</v>
      </c>
      <c r="J20" s="87"/>
      <c r="K20" s="29"/>
    </row>
    <row r="21" spans="1:11" ht="18" customHeight="1" thickBot="1">
      <c r="A21" s="16" t="s">
        <v>79</v>
      </c>
      <c r="B21" s="86"/>
      <c r="C21" s="110"/>
      <c r="D21" s="110"/>
      <c r="E21" s="19"/>
      <c r="F21" s="19"/>
      <c r="G21" s="87"/>
      <c r="H21" s="87"/>
      <c r="I21" s="87"/>
      <c r="J21" s="87"/>
      <c r="K21" s="29"/>
    </row>
    <row r="22" spans="1:11" ht="18" customHeight="1" thickBot="1">
      <c r="A22" s="15" t="s">
        <v>80</v>
      </c>
      <c r="B22" s="86"/>
      <c r="C22" s="110"/>
      <c r="D22" s="110"/>
      <c r="E22" s="19"/>
      <c r="F22" s="19"/>
      <c r="G22" s="87"/>
      <c r="H22" s="87"/>
      <c r="I22" s="87"/>
      <c r="J22" s="87"/>
      <c r="K22" s="29"/>
    </row>
    <row r="23" spans="1:11" ht="32.25" customHeight="1" thickBot="1">
      <c r="A23" s="16" t="s">
        <v>125</v>
      </c>
      <c r="B23" s="111" t="s">
        <v>113</v>
      </c>
      <c r="C23" s="18">
        <v>44927</v>
      </c>
      <c r="D23" s="18">
        <v>45657</v>
      </c>
      <c r="E23" s="19"/>
      <c r="F23" s="19"/>
      <c r="G23" s="87">
        <f>SUM(H23:I23)</f>
        <v>152941</v>
      </c>
      <c r="H23" s="87">
        <v>118151</v>
      </c>
      <c r="I23" s="87">
        <v>34790</v>
      </c>
      <c r="J23" s="87"/>
      <c r="K23" s="29"/>
    </row>
    <row r="24" spans="1:11" ht="18" customHeight="1" thickBot="1">
      <c r="A24" s="16" t="s">
        <v>53</v>
      </c>
      <c r="B24" s="86"/>
      <c r="C24" s="110"/>
      <c r="D24" s="110"/>
      <c r="E24" s="19"/>
      <c r="F24" s="19"/>
      <c r="G24" s="87"/>
      <c r="H24" s="87"/>
      <c r="I24" s="87"/>
      <c r="J24" s="87"/>
      <c r="K24" s="29"/>
    </row>
    <row r="25" spans="1:11" ht="18" customHeight="1" thickBot="1">
      <c r="A25" s="16" t="s">
        <v>81</v>
      </c>
      <c r="B25" s="86"/>
      <c r="C25" s="110"/>
      <c r="D25" s="110"/>
      <c r="E25" s="19"/>
      <c r="F25" s="19"/>
      <c r="G25" s="87">
        <f>SUM(H25:I25)</f>
        <v>152941</v>
      </c>
      <c r="H25" s="87">
        <v>118151</v>
      </c>
      <c r="I25" s="121">
        <v>34790</v>
      </c>
      <c r="J25" s="87"/>
      <c r="K25" s="29"/>
    </row>
    <row r="26" spans="1:11" ht="18" customHeight="1" thickBot="1">
      <c r="A26" s="16" t="s">
        <v>82</v>
      </c>
      <c r="B26" s="86"/>
      <c r="C26" s="110"/>
      <c r="D26" s="110"/>
      <c r="E26" s="19"/>
      <c r="F26" s="19"/>
      <c r="G26" s="87"/>
      <c r="H26" s="87"/>
      <c r="I26" s="87"/>
      <c r="J26" s="87"/>
      <c r="K26" s="29"/>
    </row>
    <row r="27" spans="1:11" ht="15.75" thickBot="1">
      <c r="A27" s="15" t="s">
        <v>80</v>
      </c>
      <c r="B27" s="33"/>
      <c r="C27" s="15"/>
      <c r="D27" s="15"/>
      <c r="E27" s="19"/>
      <c r="F27" s="19"/>
      <c r="G27" s="87"/>
      <c r="H27" s="87"/>
      <c r="I27" s="87"/>
      <c r="J27" s="87"/>
      <c r="K27" s="29"/>
    </row>
    <row r="28" spans="1:15" ht="57" customHeight="1" thickBot="1">
      <c r="A28" s="16" t="s">
        <v>126</v>
      </c>
      <c r="B28" s="111" t="s">
        <v>196</v>
      </c>
      <c r="C28" s="18">
        <v>44927</v>
      </c>
      <c r="D28" s="18">
        <v>45657</v>
      </c>
      <c r="E28" s="19"/>
      <c r="F28" s="19"/>
      <c r="G28" s="87">
        <f>SUM(H28:I28)</f>
        <v>32150</v>
      </c>
      <c r="H28" s="87">
        <v>8650</v>
      </c>
      <c r="I28" s="87">
        <v>23500</v>
      </c>
      <c r="J28" s="87"/>
      <c r="K28" s="29"/>
      <c r="O28" s="37"/>
    </row>
    <row r="29" spans="1:11" ht="18" customHeight="1" thickBot="1">
      <c r="A29" s="16" t="s">
        <v>53</v>
      </c>
      <c r="B29" s="86"/>
      <c r="C29" s="110"/>
      <c r="D29" s="110"/>
      <c r="E29" s="19"/>
      <c r="F29" s="19"/>
      <c r="G29" s="87"/>
      <c r="H29" s="87"/>
      <c r="I29" s="87"/>
      <c r="J29" s="87"/>
      <c r="K29" s="29"/>
    </row>
    <row r="30" spans="1:11" ht="18" customHeight="1" thickBot="1">
      <c r="A30" s="16" t="s">
        <v>81</v>
      </c>
      <c r="B30" s="86"/>
      <c r="C30" s="110"/>
      <c r="D30" s="110"/>
      <c r="E30" s="19"/>
      <c r="F30" s="19"/>
      <c r="G30" s="87">
        <f>SUM(H30:I30)</f>
        <v>32150</v>
      </c>
      <c r="H30" s="87">
        <v>8650</v>
      </c>
      <c r="I30" s="87">
        <v>23500</v>
      </c>
      <c r="J30" s="87"/>
      <c r="K30" s="29"/>
    </row>
    <row r="31" spans="1:11" ht="18" customHeight="1" thickBot="1">
      <c r="A31" s="16" t="s">
        <v>82</v>
      </c>
      <c r="B31" s="86"/>
      <c r="C31" s="110"/>
      <c r="D31" s="110"/>
      <c r="E31" s="19"/>
      <c r="F31" s="19"/>
      <c r="G31" s="87"/>
      <c r="H31" s="87"/>
      <c r="I31" s="87"/>
      <c r="J31" s="87"/>
      <c r="K31" s="29"/>
    </row>
    <row r="32" spans="1:11" ht="15.75" thickBot="1">
      <c r="A32" s="15" t="s">
        <v>80</v>
      </c>
      <c r="B32" s="86"/>
      <c r="C32" s="110"/>
      <c r="D32" s="110"/>
      <c r="E32" s="19"/>
      <c r="F32" s="19"/>
      <c r="G32" s="87"/>
      <c r="H32" s="87"/>
      <c r="I32" s="87"/>
      <c r="J32" s="87"/>
      <c r="K32" s="29"/>
    </row>
    <row r="33" spans="1:11" ht="25.5" customHeight="1" thickBot="1">
      <c r="A33" s="16" t="s">
        <v>147</v>
      </c>
      <c r="B33" s="111" t="s">
        <v>148</v>
      </c>
      <c r="C33" s="18">
        <v>44927</v>
      </c>
      <c r="D33" s="18">
        <v>45657</v>
      </c>
      <c r="E33" s="19"/>
      <c r="F33" s="19"/>
      <c r="G33" s="87">
        <f>SUM(H33:I33)</f>
        <v>12940</v>
      </c>
      <c r="H33" s="87">
        <v>1700</v>
      </c>
      <c r="I33" s="87">
        <v>11240</v>
      </c>
      <c r="J33" s="87"/>
      <c r="K33" s="29"/>
    </row>
    <row r="34" spans="1:11" ht="15.75" thickBot="1">
      <c r="A34" s="16" t="s">
        <v>53</v>
      </c>
      <c r="B34" s="86"/>
      <c r="C34" s="110"/>
      <c r="D34" s="110"/>
      <c r="E34" s="19"/>
      <c r="F34" s="19"/>
      <c r="G34" s="87"/>
      <c r="H34" s="87"/>
      <c r="I34" s="87"/>
      <c r="J34" s="87"/>
      <c r="K34" s="29"/>
    </row>
    <row r="35" spans="1:11" ht="15.75" thickBot="1">
      <c r="A35" s="16" t="s">
        <v>81</v>
      </c>
      <c r="B35" s="86"/>
      <c r="C35" s="110"/>
      <c r="D35" s="110"/>
      <c r="E35" s="19"/>
      <c r="F35" s="19"/>
      <c r="G35" s="87">
        <f>SUM(H35:I35)</f>
        <v>12940</v>
      </c>
      <c r="H35" s="87">
        <v>1700</v>
      </c>
      <c r="I35" s="87">
        <v>11240</v>
      </c>
      <c r="J35" s="87"/>
      <c r="K35" s="29"/>
    </row>
    <row r="36" spans="1:11" ht="15.75" thickBot="1">
      <c r="A36" s="16" t="s">
        <v>82</v>
      </c>
      <c r="B36" s="86"/>
      <c r="C36" s="110"/>
      <c r="D36" s="110"/>
      <c r="E36" s="19"/>
      <c r="F36" s="19"/>
      <c r="G36" s="87"/>
      <c r="H36" s="87"/>
      <c r="I36" s="87"/>
      <c r="J36" s="87"/>
      <c r="K36" s="29"/>
    </row>
    <row r="37" spans="1:11" ht="15.75" thickBot="1">
      <c r="A37" s="15" t="s">
        <v>80</v>
      </c>
      <c r="B37" s="86"/>
      <c r="C37" s="110"/>
      <c r="D37" s="110"/>
      <c r="E37" s="19"/>
      <c r="F37" s="19"/>
      <c r="G37" s="87"/>
      <c r="H37" s="87"/>
      <c r="I37" s="87"/>
      <c r="J37" s="87"/>
      <c r="K37" s="29"/>
    </row>
    <row r="38" spans="1:11" ht="25.5" customHeight="1" thickBot="1">
      <c r="A38" s="16" t="s">
        <v>197</v>
      </c>
      <c r="B38" s="111" t="s">
        <v>198</v>
      </c>
      <c r="C38" s="18">
        <v>44927</v>
      </c>
      <c r="D38" s="18">
        <v>45657</v>
      </c>
      <c r="E38" s="19"/>
      <c r="F38" s="19"/>
      <c r="G38" s="87">
        <f>SUM(H38:I38)</f>
        <v>12720</v>
      </c>
      <c r="H38" s="87"/>
      <c r="I38" s="87">
        <v>12720</v>
      </c>
      <c r="J38" s="87"/>
      <c r="K38" s="29"/>
    </row>
    <row r="39" spans="1:11" ht="15.75" thickBot="1">
      <c r="A39" s="16" t="s">
        <v>53</v>
      </c>
      <c r="B39" s="86"/>
      <c r="C39" s="110"/>
      <c r="D39" s="110"/>
      <c r="E39" s="19"/>
      <c r="F39" s="19"/>
      <c r="G39" s="87"/>
      <c r="H39" s="87"/>
      <c r="I39" s="87"/>
      <c r="J39" s="87"/>
      <c r="K39" s="29"/>
    </row>
    <row r="40" spans="1:11" ht="15.75" thickBot="1">
      <c r="A40" s="16" t="s">
        <v>81</v>
      </c>
      <c r="B40" s="86"/>
      <c r="C40" s="110"/>
      <c r="D40" s="110"/>
      <c r="E40" s="19"/>
      <c r="F40" s="19"/>
      <c r="G40" s="87">
        <f>SUM(H40:I40)</f>
        <v>12720</v>
      </c>
      <c r="H40" s="87"/>
      <c r="I40" s="87">
        <v>12720</v>
      </c>
      <c r="J40" s="87"/>
      <c r="K40" s="29"/>
    </row>
    <row r="41" spans="1:11" ht="15.75" thickBot="1">
      <c r="A41" s="16" t="s">
        <v>82</v>
      </c>
      <c r="B41" s="86"/>
      <c r="C41" s="110"/>
      <c r="D41" s="110"/>
      <c r="E41" s="19"/>
      <c r="F41" s="19"/>
      <c r="G41" s="87"/>
      <c r="H41" s="87"/>
      <c r="I41" s="87"/>
      <c r="J41" s="87"/>
      <c r="K41" s="29"/>
    </row>
    <row r="42" spans="1:11" ht="15.75" thickBot="1">
      <c r="A42" s="15" t="s">
        <v>80</v>
      </c>
      <c r="B42" s="86"/>
      <c r="C42" s="110"/>
      <c r="D42" s="110"/>
      <c r="E42" s="19"/>
      <c r="F42" s="19"/>
      <c r="G42" s="87"/>
      <c r="H42" s="10"/>
      <c r="I42" s="10"/>
      <c r="J42" s="10"/>
      <c r="K42" s="22"/>
    </row>
    <row r="43" spans="2:11" ht="15">
      <c r="B43" s="34"/>
      <c r="H43" s="37"/>
      <c r="I43" s="37"/>
      <c r="J43" s="37"/>
      <c r="K43" s="37"/>
    </row>
    <row r="45" spans="1:11" ht="15">
      <c r="A45" s="183" t="s">
        <v>98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pans="1:11" ht="44.25" customHeight="1">
      <c r="A46" s="183" t="s">
        <v>99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11" ht="15">
      <c r="A47" s="183" t="s">
        <v>100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ht="15.75">
      <c r="A48" s="2"/>
    </row>
  </sheetData>
  <sheetProtection/>
  <mergeCells count="19">
    <mergeCell ref="A45:K45"/>
    <mergeCell ref="A46:K46"/>
    <mergeCell ref="A47:K47"/>
    <mergeCell ref="F15:F16"/>
    <mergeCell ref="G15:G16"/>
    <mergeCell ref="H15:K15"/>
    <mergeCell ref="A15:A16"/>
    <mergeCell ref="B15:B16"/>
    <mergeCell ref="C15:D15"/>
    <mergeCell ref="E15:E16"/>
    <mergeCell ref="A2:K2"/>
    <mergeCell ref="A10:D10"/>
    <mergeCell ref="A14:K14"/>
    <mergeCell ref="A4:K4"/>
    <mergeCell ref="A5:K5"/>
    <mergeCell ref="A8:D8"/>
    <mergeCell ref="A9:D9"/>
    <mergeCell ref="A6:D6"/>
    <mergeCell ref="A7:D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47"/>
  <sheetViews>
    <sheetView zoomScale="75" zoomScaleNormal="75" zoomScalePageLayoutView="0" workbookViewId="0" topLeftCell="A1">
      <selection activeCell="B42" sqref="B42"/>
    </sheetView>
  </sheetViews>
  <sheetFormatPr defaultColWidth="9.140625" defaultRowHeight="15"/>
  <cols>
    <col min="1" max="1" width="6.28125" style="35" customWidth="1"/>
    <col min="2" max="2" width="63.7109375" style="35" customWidth="1"/>
    <col min="3" max="4" width="11.421875" style="35" customWidth="1"/>
    <col min="5" max="5" width="14.8515625" style="35" customWidth="1"/>
    <col min="6" max="6" width="11.421875" style="35" customWidth="1"/>
    <col min="7" max="7" width="15.421875" style="35" customWidth="1"/>
    <col min="8" max="8" width="11.421875" style="35" customWidth="1"/>
    <col min="9" max="9" width="13.7109375" style="35" customWidth="1"/>
    <col min="10" max="10" width="21.57421875" style="35" customWidth="1"/>
    <col min="11" max="11" width="18.00390625" style="35" customWidth="1"/>
    <col min="12" max="12" width="9.140625" style="35" customWidth="1"/>
    <col min="13" max="13" width="9.8515625" style="35" bestFit="1" customWidth="1"/>
    <col min="14" max="16384" width="9.140625" style="35" customWidth="1"/>
  </cols>
  <sheetData>
    <row r="1" ht="15.75" thickBot="1"/>
    <row r="2" spans="1:11" ht="15">
      <c r="A2" s="143" t="s">
        <v>83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40"/>
      <c r="B3" s="80"/>
      <c r="C3" s="80"/>
      <c r="D3" s="80"/>
      <c r="E3" s="80"/>
      <c r="F3" s="80"/>
      <c r="G3" s="80"/>
      <c r="H3" s="80"/>
      <c r="I3" s="80"/>
      <c r="J3" s="80"/>
      <c r="K3" s="13"/>
    </row>
    <row r="4" spans="1:14" ht="15.75" customHeight="1">
      <c r="A4" s="146" t="s">
        <v>184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36"/>
      <c r="N4" s="36"/>
    </row>
    <row r="5" spans="1:14" ht="15.7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2"/>
      <c r="L5" s="36"/>
      <c r="N5" s="36"/>
    </row>
    <row r="6" spans="1:11" ht="15">
      <c r="A6" s="150" t="s">
        <v>130</v>
      </c>
      <c r="B6" s="150"/>
      <c r="C6" s="150"/>
      <c r="D6" s="150"/>
      <c r="E6" s="80"/>
      <c r="F6" s="80"/>
      <c r="G6" s="80"/>
      <c r="H6" s="80"/>
      <c r="I6" s="80"/>
      <c r="J6" s="80"/>
      <c r="K6" s="13"/>
    </row>
    <row r="7" spans="1:11" ht="15">
      <c r="A7" s="150" t="s">
        <v>91</v>
      </c>
      <c r="B7" s="150"/>
      <c r="C7" s="150"/>
      <c r="D7" s="150"/>
      <c r="E7" s="109"/>
      <c r="F7" s="109"/>
      <c r="G7" s="109"/>
      <c r="H7" s="109"/>
      <c r="I7" s="109"/>
      <c r="J7" s="109"/>
      <c r="K7" s="13"/>
    </row>
    <row r="8" spans="1:11" ht="15">
      <c r="A8" s="150" t="s">
        <v>137</v>
      </c>
      <c r="B8" s="150"/>
      <c r="C8" s="150"/>
      <c r="D8" s="150"/>
      <c r="E8" s="109"/>
      <c r="F8" s="109"/>
      <c r="G8" s="109"/>
      <c r="H8" s="109"/>
      <c r="I8" s="109"/>
      <c r="J8" s="109"/>
      <c r="K8" s="13"/>
    </row>
    <row r="9" spans="1:11" ht="15">
      <c r="A9" s="150" t="s">
        <v>143</v>
      </c>
      <c r="B9" s="150"/>
      <c r="C9" s="150"/>
      <c r="D9" s="150"/>
      <c r="E9" s="109"/>
      <c r="F9" s="109"/>
      <c r="G9" s="109"/>
      <c r="H9" s="109"/>
      <c r="I9" s="109"/>
      <c r="J9" s="109"/>
      <c r="K9" s="13"/>
    </row>
    <row r="10" spans="1:11" ht="15">
      <c r="A10" s="150" t="s">
        <v>132</v>
      </c>
      <c r="B10" s="150"/>
      <c r="C10" s="150"/>
      <c r="D10" s="150"/>
      <c r="E10" s="109"/>
      <c r="F10" s="109"/>
      <c r="G10" s="109"/>
      <c r="H10" s="109"/>
      <c r="I10" s="109"/>
      <c r="J10" s="109"/>
      <c r="K10" s="13"/>
    </row>
    <row r="11" spans="1:11" ht="15">
      <c r="A11" s="109" t="s">
        <v>133</v>
      </c>
      <c r="B11" s="80"/>
      <c r="C11" s="80"/>
      <c r="D11" s="80"/>
      <c r="E11" s="109"/>
      <c r="F11" s="109"/>
      <c r="G11" s="109"/>
      <c r="H11" s="109"/>
      <c r="I11" s="109"/>
      <c r="J11" s="109"/>
      <c r="K11" s="13"/>
    </row>
    <row r="12" spans="1:12" ht="15">
      <c r="A12" s="109" t="s">
        <v>181</v>
      </c>
      <c r="B12" s="109"/>
      <c r="C12" s="109"/>
      <c r="D12" s="80"/>
      <c r="E12" s="12"/>
      <c r="F12" s="12"/>
      <c r="G12" s="12"/>
      <c r="H12" s="109"/>
      <c r="I12" s="109"/>
      <c r="J12" s="109"/>
      <c r="K12" s="13"/>
      <c r="L12" s="6"/>
    </row>
    <row r="13" spans="1:12" ht="15">
      <c r="A13" s="109" t="s">
        <v>134</v>
      </c>
      <c r="B13" s="109"/>
      <c r="C13" s="80"/>
      <c r="D13" s="80"/>
      <c r="E13" s="12"/>
      <c r="F13" s="12"/>
      <c r="G13" s="12"/>
      <c r="H13" s="109"/>
      <c r="I13" s="109"/>
      <c r="J13" s="109"/>
      <c r="K13" s="13"/>
      <c r="L13" s="6"/>
    </row>
    <row r="14" spans="1:11" ht="16.5" thickBo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ht="15.75" thickBot="1">
      <c r="A15" s="172" t="s">
        <v>0</v>
      </c>
      <c r="B15" s="188" t="s">
        <v>58</v>
      </c>
      <c r="C15" s="187" t="s">
        <v>59</v>
      </c>
      <c r="D15" s="187"/>
      <c r="E15" s="188" t="s">
        <v>84</v>
      </c>
      <c r="F15" s="184" t="s">
        <v>85</v>
      </c>
      <c r="G15" s="184"/>
      <c r="H15" s="184"/>
      <c r="I15" s="184"/>
      <c r="J15" s="191" t="s">
        <v>128</v>
      </c>
      <c r="K15" s="192"/>
    </row>
    <row r="16" spans="1:11" ht="55.5" customHeight="1" thickBot="1">
      <c r="A16" s="173"/>
      <c r="B16" s="190"/>
      <c r="C16" s="188" t="s">
        <v>60</v>
      </c>
      <c r="D16" s="188" t="s">
        <v>61</v>
      </c>
      <c r="E16" s="190"/>
      <c r="F16" s="185" t="s">
        <v>86</v>
      </c>
      <c r="G16" s="185"/>
      <c r="H16" s="184" t="s">
        <v>87</v>
      </c>
      <c r="I16" s="184"/>
      <c r="J16" s="193"/>
      <c r="K16" s="194"/>
    </row>
    <row r="17" spans="1:11" ht="90.75" thickBot="1">
      <c r="A17" s="174"/>
      <c r="B17" s="189"/>
      <c r="C17" s="189"/>
      <c r="D17" s="189"/>
      <c r="E17" s="189"/>
      <c r="F17" s="45" t="s">
        <v>185</v>
      </c>
      <c r="G17" s="45" t="s">
        <v>88</v>
      </c>
      <c r="H17" s="45" t="s">
        <v>186</v>
      </c>
      <c r="I17" s="45" t="s">
        <v>88</v>
      </c>
      <c r="J17" s="45" t="s">
        <v>187</v>
      </c>
      <c r="K17" s="45" t="s">
        <v>89</v>
      </c>
    </row>
    <row r="18" spans="1:11" ht="15.75" thickBot="1">
      <c r="A18" s="112">
        <v>1</v>
      </c>
      <c r="B18" s="113">
        <v>2</v>
      </c>
      <c r="C18" s="115">
        <v>3</v>
      </c>
      <c r="D18" s="113">
        <v>4</v>
      </c>
      <c r="E18" s="115">
        <v>5</v>
      </c>
      <c r="F18" s="113">
        <v>6</v>
      </c>
      <c r="G18" s="115">
        <v>7</v>
      </c>
      <c r="H18" s="113">
        <v>8</v>
      </c>
      <c r="I18" s="115">
        <v>9</v>
      </c>
      <c r="J18" s="113">
        <v>10</v>
      </c>
      <c r="K18" s="115">
        <v>11</v>
      </c>
    </row>
    <row r="19" spans="1:11" ht="15.75" thickBot="1">
      <c r="A19" s="16" t="s">
        <v>120</v>
      </c>
      <c r="B19" s="16" t="s">
        <v>119</v>
      </c>
      <c r="C19" s="23">
        <v>44927</v>
      </c>
      <c r="D19" s="23">
        <v>45261</v>
      </c>
      <c r="E19" s="28"/>
      <c r="F19" s="28">
        <v>166860</v>
      </c>
      <c r="G19" s="28"/>
      <c r="H19" s="28">
        <v>7474</v>
      </c>
      <c r="I19" s="28"/>
      <c r="J19" s="30">
        <f>H19/F19-1</f>
        <v>-0.9552079587678293</v>
      </c>
      <c r="K19" s="30"/>
    </row>
    <row r="20" spans="1:11" ht="15.75" thickBot="1">
      <c r="A20" s="16"/>
      <c r="B20" s="16" t="s">
        <v>53</v>
      </c>
      <c r="C20" s="23"/>
      <c r="D20" s="23"/>
      <c r="E20" s="28"/>
      <c r="F20" s="28"/>
      <c r="G20" s="28"/>
      <c r="H20" s="28"/>
      <c r="I20" s="28"/>
      <c r="J20" s="30"/>
      <c r="K20" s="30"/>
    </row>
    <row r="21" spans="1:11" ht="15.75" thickBot="1">
      <c r="A21" s="16"/>
      <c r="B21" s="16" t="s">
        <v>78</v>
      </c>
      <c r="C21" s="23"/>
      <c r="D21" s="23"/>
      <c r="E21" s="28"/>
      <c r="F21" s="28">
        <v>166860</v>
      </c>
      <c r="G21" s="28"/>
      <c r="H21" s="28">
        <v>7474</v>
      </c>
      <c r="I21" s="28"/>
      <c r="J21" s="30">
        <f>H21/F21-1</f>
        <v>-0.9552079587678293</v>
      </c>
      <c r="K21" s="30"/>
    </row>
    <row r="22" spans="1:11" ht="15.75" thickBot="1">
      <c r="A22" s="16"/>
      <c r="B22" s="16" t="s">
        <v>79</v>
      </c>
      <c r="C22" s="23"/>
      <c r="D22" s="23"/>
      <c r="E22" s="28"/>
      <c r="F22" s="28"/>
      <c r="G22" s="28"/>
      <c r="H22" s="28"/>
      <c r="I22" s="28"/>
      <c r="J22" s="30"/>
      <c r="K22" s="30"/>
    </row>
    <row r="23" spans="1:11" ht="15.75" thickBot="1">
      <c r="A23" s="15"/>
      <c r="B23" s="15" t="s">
        <v>80</v>
      </c>
      <c r="C23" s="23"/>
      <c r="D23" s="23"/>
      <c r="E23" s="28"/>
      <c r="F23" s="28"/>
      <c r="G23" s="28"/>
      <c r="H23" s="28"/>
      <c r="I23" s="28"/>
      <c r="J23" s="30"/>
      <c r="K23" s="30"/>
    </row>
    <row r="24" spans="1:11" ht="30.75" thickBot="1">
      <c r="A24" s="16" t="s">
        <v>121</v>
      </c>
      <c r="B24" s="16" t="s">
        <v>123</v>
      </c>
      <c r="C24" s="23">
        <v>44927</v>
      </c>
      <c r="D24" s="23">
        <v>45261</v>
      </c>
      <c r="E24" s="28"/>
      <c r="F24" s="28">
        <v>118151</v>
      </c>
      <c r="G24" s="28"/>
      <c r="H24" s="28">
        <v>165754</v>
      </c>
      <c r="I24" s="28"/>
      <c r="J24" s="30">
        <f>H24/F24-1</f>
        <v>0.4028996792240438</v>
      </c>
      <c r="K24" s="30"/>
    </row>
    <row r="25" spans="1:11" ht="15.75" thickBot="1">
      <c r="A25" s="16"/>
      <c r="B25" s="16" t="s">
        <v>53</v>
      </c>
      <c r="C25" s="23"/>
      <c r="D25" s="23"/>
      <c r="E25" s="28"/>
      <c r="F25" s="28"/>
      <c r="G25" s="28"/>
      <c r="H25" s="28"/>
      <c r="I25" s="28"/>
      <c r="J25" s="30"/>
      <c r="K25" s="30"/>
    </row>
    <row r="26" spans="1:11" ht="15.75" thickBot="1">
      <c r="A26" s="16"/>
      <c r="B26" s="16" t="s">
        <v>81</v>
      </c>
      <c r="C26" s="23"/>
      <c r="D26" s="23"/>
      <c r="E26" s="28"/>
      <c r="F26" s="28">
        <v>118151</v>
      </c>
      <c r="G26" s="28"/>
      <c r="H26" s="28">
        <v>165754</v>
      </c>
      <c r="I26" s="28"/>
      <c r="J26" s="30">
        <f>H26/F26-1</f>
        <v>0.4028996792240438</v>
      </c>
      <c r="K26" s="30"/>
    </row>
    <row r="27" spans="1:11" ht="15.75" thickBot="1">
      <c r="A27" s="16"/>
      <c r="B27" s="16" t="s">
        <v>82</v>
      </c>
      <c r="C27" s="23"/>
      <c r="D27" s="23"/>
      <c r="E27" s="28"/>
      <c r="F27" s="28"/>
      <c r="G27" s="28"/>
      <c r="H27" s="28"/>
      <c r="I27" s="28"/>
      <c r="J27" s="30"/>
      <c r="K27" s="30"/>
    </row>
    <row r="28" spans="1:11" ht="15.75" thickBot="1">
      <c r="A28" s="15"/>
      <c r="B28" s="15" t="s">
        <v>80</v>
      </c>
      <c r="C28" s="23"/>
      <c r="D28" s="23"/>
      <c r="E28" s="28"/>
      <c r="F28" s="28"/>
      <c r="G28" s="28"/>
      <c r="H28" s="28"/>
      <c r="I28" s="28"/>
      <c r="J28" s="30"/>
      <c r="K28" s="30"/>
    </row>
    <row r="29" spans="1:11" ht="30.75" thickBot="1">
      <c r="A29" s="16" t="s">
        <v>122</v>
      </c>
      <c r="B29" s="16" t="s">
        <v>188</v>
      </c>
      <c r="C29" s="23">
        <v>44927</v>
      </c>
      <c r="D29" s="23">
        <v>45261</v>
      </c>
      <c r="E29" s="28"/>
      <c r="F29" s="28">
        <v>8650</v>
      </c>
      <c r="G29" s="28"/>
      <c r="H29" s="28">
        <v>16340</v>
      </c>
      <c r="I29" s="28"/>
      <c r="J29" s="30">
        <f>H29/F29-1</f>
        <v>0.8890173410404625</v>
      </c>
      <c r="K29" s="30"/>
    </row>
    <row r="30" spans="1:11" ht="15.75" thickBot="1">
      <c r="A30" s="16"/>
      <c r="B30" s="16" t="s">
        <v>53</v>
      </c>
      <c r="C30" s="23"/>
      <c r="D30" s="23"/>
      <c r="E30" s="28"/>
      <c r="F30" s="28"/>
      <c r="G30" s="28"/>
      <c r="H30" s="28"/>
      <c r="I30" s="28"/>
      <c r="J30" s="30"/>
      <c r="K30" s="30"/>
    </row>
    <row r="31" spans="1:11" ht="15.75" thickBot="1">
      <c r="A31" s="16"/>
      <c r="B31" s="16" t="s">
        <v>81</v>
      </c>
      <c r="C31" s="23"/>
      <c r="D31" s="23"/>
      <c r="E31" s="28"/>
      <c r="F31" s="28">
        <v>8650</v>
      </c>
      <c r="G31" s="28"/>
      <c r="H31" s="28">
        <v>16340</v>
      </c>
      <c r="I31" s="28"/>
      <c r="J31" s="30">
        <f>H31/F31-1</f>
        <v>0.8890173410404625</v>
      </c>
      <c r="K31" s="30"/>
    </row>
    <row r="32" spans="1:11" ht="15.75" thickBot="1">
      <c r="A32" s="16"/>
      <c r="B32" s="16" t="s">
        <v>82</v>
      </c>
      <c r="C32" s="23"/>
      <c r="D32" s="23"/>
      <c r="E32" s="28"/>
      <c r="F32" s="28"/>
      <c r="G32" s="28"/>
      <c r="H32" s="28"/>
      <c r="I32" s="28"/>
      <c r="J32" s="30"/>
      <c r="K32" s="31"/>
    </row>
    <row r="33" spans="1:11" ht="15.75" thickBot="1">
      <c r="A33" s="15"/>
      <c r="B33" s="15" t="s">
        <v>80</v>
      </c>
      <c r="C33" s="110"/>
      <c r="D33" s="110"/>
      <c r="E33" s="28"/>
      <c r="F33" s="28"/>
      <c r="G33" s="28"/>
      <c r="H33" s="28"/>
      <c r="I33" s="28"/>
      <c r="J33" s="28"/>
      <c r="K33" s="32"/>
    </row>
    <row r="34" spans="1:11" ht="15.75" thickBot="1">
      <c r="A34" s="16" t="s">
        <v>122</v>
      </c>
      <c r="B34" s="16" t="s">
        <v>189</v>
      </c>
      <c r="C34" s="23">
        <v>44927</v>
      </c>
      <c r="D34" s="23">
        <v>45261</v>
      </c>
      <c r="E34" s="28"/>
      <c r="F34" s="28">
        <v>1700</v>
      </c>
      <c r="G34" s="28"/>
      <c r="H34" s="28">
        <v>57093</v>
      </c>
      <c r="I34" s="28"/>
      <c r="J34" s="30" t="s">
        <v>190</v>
      </c>
      <c r="K34" s="30"/>
    </row>
    <row r="35" spans="1:11" ht="15.75" thickBot="1">
      <c r="A35" s="16"/>
      <c r="B35" s="16" t="s">
        <v>53</v>
      </c>
      <c r="C35" s="23"/>
      <c r="D35" s="23"/>
      <c r="E35" s="28"/>
      <c r="F35" s="28"/>
      <c r="G35" s="28"/>
      <c r="H35" s="28"/>
      <c r="I35" s="28"/>
      <c r="J35" s="30"/>
      <c r="K35" s="30"/>
    </row>
    <row r="36" spans="1:11" ht="15.75" thickBot="1">
      <c r="A36" s="16"/>
      <c r="B36" s="16" t="s">
        <v>81</v>
      </c>
      <c r="C36" s="23"/>
      <c r="D36" s="23"/>
      <c r="E36" s="28"/>
      <c r="F36" s="28">
        <v>1700</v>
      </c>
      <c r="G36" s="28"/>
      <c r="H36" s="28">
        <v>57093</v>
      </c>
      <c r="I36" s="28"/>
      <c r="J36" s="30" t="s">
        <v>190</v>
      </c>
      <c r="K36" s="30"/>
    </row>
    <row r="37" spans="1:11" ht="15.75" thickBot="1">
      <c r="A37" s="16"/>
      <c r="B37" s="16" t="s">
        <v>82</v>
      </c>
      <c r="C37" s="23"/>
      <c r="D37" s="23"/>
      <c r="E37" s="28"/>
      <c r="F37" s="28"/>
      <c r="G37" s="28"/>
      <c r="H37" s="28"/>
      <c r="I37" s="28"/>
      <c r="J37" s="30"/>
      <c r="K37" s="31"/>
    </row>
    <row r="38" spans="1:11" ht="15.75" thickBot="1">
      <c r="A38" s="15"/>
      <c r="B38" s="15" t="s">
        <v>80</v>
      </c>
      <c r="C38" s="110"/>
      <c r="D38" s="110"/>
      <c r="E38" s="28"/>
      <c r="F38" s="28"/>
      <c r="G38" s="28"/>
      <c r="H38" s="28"/>
      <c r="I38" s="28"/>
      <c r="J38" s="28"/>
      <c r="K38" s="32"/>
    </row>
    <row r="39" spans="1:11" ht="15.75" thickBot="1">
      <c r="A39" s="16" t="s">
        <v>145</v>
      </c>
      <c r="B39" s="16" t="s">
        <v>191</v>
      </c>
      <c r="C39" s="23">
        <v>44927</v>
      </c>
      <c r="D39" s="23">
        <v>45261</v>
      </c>
      <c r="E39" s="28"/>
      <c r="F39" s="28">
        <v>0</v>
      </c>
      <c r="G39" s="28"/>
      <c r="H39" s="28">
        <v>8121</v>
      </c>
      <c r="I39" s="28"/>
      <c r="J39" s="30">
        <v>1</v>
      </c>
      <c r="K39" s="30"/>
    </row>
    <row r="40" spans="1:11" ht="15.75" thickBot="1">
      <c r="A40" s="16"/>
      <c r="B40" s="16" t="s">
        <v>53</v>
      </c>
      <c r="C40" s="23"/>
      <c r="D40" s="23"/>
      <c r="E40" s="28"/>
      <c r="F40" s="28"/>
      <c r="G40" s="28"/>
      <c r="H40" s="28"/>
      <c r="I40" s="28"/>
      <c r="J40" s="30"/>
      <c r="K40" s="30"/>
    </row>
    <row r="41" spans="1:11" ht="15.75" thickBot="1">
      <c r="A41" s="16"/>
      <c r="B41" s="16" t="s">
        <v>81</v>
      </c>
      <c r="C41" s="23"/>
      <c r="D41" s="23"/>
      <c r="E41" s="28"/>
      <c r="F41" s="28">
        <v>0.001</v>
      </c>
      <c r="G41" s="28"/>
      <c r="H41" s="28">
        <v>8121</v>
      </c>
      <c r="I41" s="28"/>
      <c r="J41" s="30">
        <v>1</v>
      </c>
      <c r="K41" s="30"/>
    </row>
    <row r="42" spans="1:11" ht="15.75" thickBot="1">
      <c r="A42" s="16"/>
      <c r="B42" s="16" t="s">
        <v>82</v>
      </c>
      <c r="C42" s="23"/>
      <c r="D42" s="23"/>
      <c r="E42" s="28"/>
      <c r="F42" s="28"/>
      <c r="G42" s="28"/>
      <c r="H42" s="28"/>
      <c r="I42" s="28"/>
      <c r="J42" s="30"/>
      <c r="K42" s="31"/>
    </row>
    <row r="43" spans="1:11" ht="15.75" thickBot="1">
      <c r="A43" s="15"/>
      <c r="B43" s="15" t="s">
        <v>80</v>
      </c>
      <c r="C43" s="110"/>
      <c r="D43" s="110"/>
      <c r="E43" s="28"/>
      <c r="F43" s="28"/>
      <c r="G43" s="28"/>
      <c r="H43" s="28"/>
      <c r="I43" s="28"/>
      <c r="J43" s="28"/>
      <c r="K43" s="32"/>
    </row>
    <row r="44" spans="1:11" s="120" customFormat="1" ht="15">
      <c r="A44" s="116"/>
      <c r="B44" s="116"/>
      <c r="C44" s="117"/>
      <c r="D44" s="117"/>
      <c r="E44" s="118"/>
      <c r="F44" s="118"/>
      <c r="G44" s="118"/>
      <c r="H44" s="118"/>
      <c r="I44" s="118"/>
      <c r="J44" s="118"/>
      <c r="K44" s="119"/>
    </row>
    <row r="45" spans="1:11" ht="15">
      <c r="A45" s="183" t="s">
        <v>101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pans="1:11" ht="15">
      <c r="A46" s="183" t="s">
        <v>99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11" ht="15">
      <c r="A47" s="183" t="s">
        <v>100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51" ht="63.75" customHeight="1"/>
    <row r="52" ht="78.75" customHeight="1"/>
    <row r="53" ht="129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5" ht="18" customHeight="1"/>
    <row r="66" ht="18" customHeight="1"/>
    <row r="67" ht="18" customHeight="1"/>
    <row r="68" ht="18" customHeight="1"/>
    <row r="73" ht="42" customHeight="1"/>
  </sheetData>
  <sheetProtection/>
  <mergeCells count="22">
    <mergeCell ref="A46:K46"/>
    <mergeCell ref="A47:K47"/>
    <mergeCell ref="F15:I15"/>
    <mergeCell ref="A15:A17"/>
    <mergeCell ref="A14:K14"/>
    <mergeCell ref="F16:G16"/>
    <mergeCell ref="H16:I16"/>
    <mergeCell ref="J15:K16"/>
    <mergeCell ref="D16:D17"/>
    <mergeCell ref="E15:E17"/>
    <mergeCell ref="C15:D15"/>
    <mergeCell ref="C16:C17"/>
    <mergeCell ref="B15:B17"/>
    <mergeCell ref="A45:K45"/>
    <mergeCell ref="A2:K2"/>
    <mergeCell ref="A4:K4"/>
    <mergeCell ref="A5:K5"/>
    <mergeCell ref="A8:D8"/>
    <mergeCell ref="A10:D10"/>
    <mergeCell ref="A9:D9"/>
    <mergeCell ref="A6:D6"/>
    <mergeCell ref="A7:D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Мария Сергеевна Кожевникова</cp:lastModifiedBy>
  <cp:lastPrinted>2021-11-23T04:09:38Z</cp:lastPrinted>
  <dcterms:created xsi:type="dcterms:W3CDTF">2011-12-10T07:24:41Z</dcterms:created>
  <dcterms:modified xsi:type="dcterms:W3CDTF">2024-04-03T01:09:42Z</dcterms:modified>
  <cp:category/>
  <cp:version/>
  <cp:contentType/>
  <cp:contentStatus/>
</cp:coreProperties>
</file>